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340" windowHeight="6555" activeTab="4"/>
  </bookViews>
  <sheets>
    <sheet name="ประกาศ" sheetId="1" r:id="rId1"/>
    <sheet name="ผ.ด 2" sheetId="2" r:id="rId2"/>
    <sheet name="ผ.ด 1" sheetId="3" r:id="rId3"/>
    <sheet name="บันทึก" sheetId="4" r:id="rId4"/>
    <sheet name="ประกาศ 2" sheetId="5" r:id="rId5"/>
  </sheets>
  <definedNames>
    <definedName name="_xlnm.Print_Area" localSheetId="2">'ผ.ด 1'!$A$1:$U$450</definedName>
    <definedName name="_xlnm.Print_Area" localSheetId="1">'ผ.ด 2'!$A$1:$J$279</definedName>
  </definedNames>
  <calcPr fullCalcOnLoad="1"/>
</workbook>
</file>

<file path=xl/sharedStrings.xml><?xml version="1.0" encoding="utf-8"?>
<sst xmlns="http://schemas.openxmlformats.org/spreadsheetml/2006/main" count="2024" uniqueCount="351">
  <si>
    <t>แบบ ผ.ด.1</t>
  </si>
  <si>
    <t>ที่</t>
  </si>
  <si>
    <t>ช่วงเวลาที่เริ่ม</t>
  </si>
  <si>
    <t>จัดหา</t>
  </si>
  <si>
    <t>(หน่วย)</t>
  </si>
  <si>
    <t>เงินงบประมาณ</t>
  </si>
  <si>
    <t>แผนงาน/งาน</t>
  </si>
  <si>
    <t>โครงการ</t>
  </si>
  <si>
    <t>จำนวน</t>
  </si>
  <si>
    <t>(บาท)</t>
  </si>
  <si>
    <t>เงินนอกงบประมาณ</t>
  </si>
  <si>
    <t>ประเภท</t>
  </si>
  <si>
    <t>วิธีจัดหา</t>
  </si>
  <si>
    <t>กำหนด</t>
  </si>
  <si>
    <t>ส่งมอบ</t>
  </si>
  <si>
    <t>(วัน)</t>
  </si>
  <si>
    <t>หมายเหตุ</t>
  </si>
  <si>
    <t>บริหารงานทั่วไป</t>
  </si>
  <si>
    <t>ตกลงราคา</t>
  </si>
  <si>
    <t>ของ องค์การบริหารส่วนตำบลเบญจขร  อำเภอคลองหาด  จังหวัดสระแก้ว</t>
  </si>
  <si>
    <t>บันทึกข้อความ</t>
  </si>
  <si>
    <t>ส่วนราชการ     ส่วนการคลัง  องค์การบริหารส่วนตำบลเบญจขร</t>
  </si>
  <si>
    <t>เรียน    นายกองค์การบริหารส่วนตำบลเบญจขร</t>
  </si>
  <si>
    <t>1.เรื่องเดิม</t>
  </si>
  <si>
    <t>สภาองค์การบริหารส่วนตำบลเบญจขร ได้มีมติให้ความเห็นชอบข้อบัญญัติ อบต. เรื่อง  งบประมาณ</t>
  </si>
  <si>
    <t>เหมาะสมกับช่วงเวลา  ทั้งนี้  ก็เพื่อมิให้การจัดหาพัสดุประสบปัญหาการจัดหาไม่ทันหรือไม่เป็นไปตามความ</t>
  </si>
  <si>
    <t>ประสงค์ของแต่ละหน่วยงาน</t>
  </si>
  <si>
    <t>2.ข้อเท็จจริง</t>
  </si>
  <si>
    <t>กถูกต้องครบถ้วนตามรายการ</t>
  </si>
  <si>
    <t>3.ข้อระเบียบและกฏหมาย</t>
  </si>
  <si>
    <t>มติ  ครม.  เมื่อวันที่  30  มีนาคม  2536  เห็นชอบเกี่ยวกับมาตราการปรับปรุงข้อมูลเพื่อตรวจสอบการ</t>
  </si>
  <si>
    <t>บริหารงบประมาณของส่วนราชการ  ตามข้อเสนอของสำนักงานตรวจเงินแผ่นดินให้ส่วนราชการ  รัฐวิสาหกิจ</t>
  </si>
  <si>
    <t>และหน่วยงานระดับท้องถิ่น  ให้ความสำคัญกับการบริหารงบประมาณของตนเอง  โดยจัดเตรียมงานตามขั้นตอน</t>
  </si>
  <si>
    <t>การจัดซื้อ  จัดจ้างให้สามารถดำเนินการได้โดยเร็วที่สุด.............(ตามหนังสือ ที่ มท.0373.4/ว 1500 ลงวันที่ 25</t>
  </si>
  <si>
    <t>มิถุนายน 2542)</t>
  </si>
  <si>
    <t>4.ข้อพิจารณา</t>
  </si>
  <si>
    <t>ของแต่ละหน่วยงานตามแบบ  ผด.2 ที่แนบมาพร้อมหนังสือนี้ เพื่อเสนอขออนุมัติแผนฯ</t>
  </si>
  <si>
    <t>5.ข้อเสนอ</t>
  </si>
  <si>
    <t>หากเห็นสมควรตามข้อ 4 โปรดลงนามอนุมัติท้ายหนังสือนี้</t>
  </si>
  <si>
    <t xml:space="preserve">                    อนุมัติ</t>
  </si>
  <si>
    <t xml:space="preserve">     ปลัดองค์การบริหารส่วนตำบลเบญจขร</t>
  </si>
  <si>
    <t>ค่าครุภัณฑ์</t>
  </si>
  <si>
    <t>รายการ/จำนวน</t>
  </si>
  <si>
    <t xml:space="preserve">                                                       ขององค์การบริหารส่วนตำบลเบญจขร  อำเภอคลองหาด  จังหวัดสระแก้ว</t>
  </si>
  <si>
    <t>ขององค์การบริหารส่วนตำบลเบญจขร  อำเภอคลองหาด  จังหวัดสระแก้ว</t>
  </si>
  <si>
    <t xml:space="preserve">    (ลงชื่อ)................................................</t>
  </si>
  <si>
    <t>หมวดค่าใช้สอย  ตั้งไว้</t>
  </si>
  <si>
    <t>เงินรายได้</t>
  </si>
  <si>
    <t>แบบ ผ.ด.2</t>
  </si>
  <si>
    <t>หน่วยงาน</t>
  </si>
  <si>
    <t>เจ้าของเงิน</t>
  </si>
  <si>
    <t>สำนักปลัด</t>
  </si>
  <si>
    <t>- วัสดุสำนักงาน</t>
  </si>
  <si>
    <t>- วัสดุไฟฟ้าและวิทยุ</t>
  </si>
  <si>
    <t>- รายจ่ายเพื่อให้ได้มาซึ่งบริการ</t>
  </si>
  <si>
    <t>หมวดค่าวัสดุ ตั้งไว้</t>
  </si>
  <si>
    <t>หมวดค่าครุภัณฑ์ ตั้งไว้</t>
  </si>
  <si>
    <t>- ค่าธรรมเนียม จดทะเบียนต่างๆ เช่นค่าลงทะเบียนเพื่อเข้ารับการอบรม</t>
  </si>
  <si>
    <t>ค่าบำรุงและซ่อมแซม</t>
  </si>
  <si>
    <t>หมวดค่าใช้สอย ตั้งไว้</t>
  </si>
  <si>
    <t xml:space="preserve"> - รายจ่ายเพื่อให้ได้มาซึ่งบริการ</t>
  </si>
  <si>
    <t xml:space="preserve"> - วัสดุสำนักงาน</t>
  </si>
  <si>
    <t xml:space="preserve"> - วัสดุคอมพิวเตอร์</t>
  </si>
  <si>
    <t>ของ งานการศาสนา วัฒนธรรมและนันทนาการ องค์การบริหารส่วนตำบลเบญจขร  อำเภอคลองหาด  จังหวัดสระแก้ว</t>
  </si>
  <si>
    <t>งานเคหะและชุมชน</t>
  </si>
  <si>
    <t xml:space="preserve">  *  รายจ่ายเพื่อให้ได้มาซึ่งบริการ</t>
  </si>
  <si>
    <t>-</t>
  </si>
  <si>
    <t>งานสร้างความเข้มแข็ง</t>
  </si>
  <si>
    <t>- รายจ่ายเกี่ยวกับการรับรองและพิธีการ</t>
  </si>
  <si>
    <t>-  วัสดุยานพาหนะและขนส่ง</t>
  </si>
  <si>
    <t>-  วัสดุเชื้อเพลิงและหล่อลื่น</t>
  </si>
  <si>
    <t>-  วัสดุการเกษตร</t>
  </si>
  <si>
    <t>-  วัสดุโฆษณาและเผยแพร่</t>
  </si>
  <si>
    <t>-  วัสดุคอมพิวเตอร์</t>
  </si>
  <si>
    <t>งบเงินอุดหนุน</t>
  </si>
  <si>
    <t>ของสำนักปลัด      องค์การบริหารส่วนตำบลเบญจขร  อำเภอคลองหาด  จังหวัดสระแก้ว</t>
  </si>
  <si>
    <t>งานศาสนาวัฒนธรรม</t>
  </si>
  <si>
    <t>หมวดวัสดุ ตั้งไว้</t>
  </si>
  <si>
    <t>ค่าใช้สอย</t>
  </si>
  <si>
    <t>รายจ่ายเกี่ยวเนื่องกับการปฎิบัติราชการไม่เข้าลักษณะกับหมวดอื่น</t>
  </si>
  <si>
    <t>ค่าวัสดุ</t>
  </si>
  <si>
    <t>ประกาศองค์การบริหารส่วนตำบลเบญจขร</t>
  </si>
  <si>
    <t>.......................................................................................</t>
  </si>
  <si>
    <t xml:space="preserve">                                    ด้วยองค์การบริหารส่วนตำบลเบญจขร  จะดำเนินการจัดหาพัสดุตามข้อบัญญัติขององค์การบริหารส่วนตำบล</t>
  </si>
  <si>
    <t xml:space="preserve">                                    เพื่อให้การดำเนินการจัดหาพัสดุ  เป็นไปด้วยความเรียบร้อยโดยองค์การบริหารส่วนตำบลเบญจขร จึงจัดทำ</t>
  </si>
  <si>
    <t>จึงเรียนมาให้ทราบโดยทั่วกัน</t>
  </si>
  <si>
    <t>(ลงชื่อ)</t>
  </si>
  <si>
    <t xml:space="preserve">                           ตามที่คณะกรรมการพัฒนาองค์การบริหารส่วนตำบลเบญจขร  ได้พิจารณาให้ความเห็นชอบ  (ร่าง)  แผนการ</t>
  </si>
  <si>
    <t>รายละเอียดดังแนบท้ายประกาศนี้</t>
  </si>
  <si>
    <t>ของสำนักปลัด  (แผนงานบริหารงานทั่วไป)    องค์การบริหารส่วนตำบลเบญจขร  อำเภอคลองหาด  จังหวัดสระแก้ว</t>
  </si>
  <si>
    <t>ของ งานเคหะและชุมชน (งานบริหารทั่วไปเกี่ยวกับเคหะและชุมชน) องค์การบริหารส่วนตำบลเบญจขร  อำเภอคลองหาด  จังหวัดสระแก้ว</t>
  </si>
  <si>
    <t>ของ งานสร้างความเข็มแข็งชุมชน (งานส่งเสริมและสนับสนุนความเข้มแข็งของชุมชน) องค์การบริหารส่วนตำบลเบญจขร  อำเภอคลองหาด  จังหวัดสระแก้ว</t>
  </si>
  <si>
    <t>รายจ่ายเกี่ยวเนื่องกับการปฏิบัติราชการที่ไม่เข้าลักษณะรายจ่ายหมวดอื่น ๆ</t>
  </si>
  <si>
    <t>งบอุดหนุน</t>
  </si>
  <si>
    <t>ของ แผนงานอุตสาหกรรมการโยธา (งานก่อสร้างโครงสร้างพื้นฐาน)  องค์การบริหารส่วนตำบลเบญจขร  อำเภอคลองหาด  จังหวัดสระแก้ว</t>
  </si>
  <si>
    <t>แบบ ผด.1</t>
  </si>
  <si>
    <t>- วัสดุงานบ้านงานครัว</t>
  </si>
  <si>
    <t>- รายจ่ายเกี่ยวเนื่องกับการปฏิบัติราชการที่ไม่เข้าลักษณะรายจ่ายหมวดอื่น ๆ</t>
  </si>
  <si>
    <t>-ค่าอาหารเสริมนม</t>
  </si>
  <si>
    <t>งบลงทุน</t>
  </si>
  <si>
    <t>ค่าที่ดินและสิ่งก่อสร้าง</t>
  </si>
  <si>
    <t>รายจ่ายเกี่ยวเนื่องกับการปฏิบัติราชที่ไม่เข้าลักษณะรายจ่ายหมวดอื่น ๆ</t>
  </si>
  <si>
    <t>นายกองค์การบริหารส่วนตำบลเบญจขร</t>
  </si>
  <si>
    <t xml:space="preserve">         นายกองค์การบริหารส่วนตำบลเบญจขร</t>
  </si>
  <si>
    <t xml:space="preserve">                  (ลงชื่อ)..................................................</t>
  </si>
  <si>
    <t xml:space="preserve">          นายกองค์การบริหารส่วนตำบลเบญจขร</t>
  </si>
  <si>
    <t>- รายจ่ายเกี่ยวเนื่องกับการปฏิบัติราชการที่ไม่เข้าลักษณะรายจ่ายหมวดอื่นๆ</t>
  </si>
  <si>
    <t>-ประเภทค่าครุภัณฑ์</t>
  </si>
  <si>
    <t>ของแผนงานการศึกษา (งานบริหารงานทั่วไปเกี่ยวกับการศึกษา) องค์การบริหารส่วนตำบลเบญจขร  อำเภอคลองหาด  จังหวัดสระแก้ว</t>
  </si>
  <si>
    <t>สัญญาซื้อ</t>
  </si>
  <si>
    <t>-วัสดุก่อสร้าง</t>
  </si>
  <si>
    <t>-ค่าใช้จ่ายในการเดินทางไปราชการ</t>
  </si>
  <si>
    <t>- วัดุคอมพิวเตอร์</t>
  </si>
  <si>
    <t>-เงินอุดหนุนส่วนราชการ</t>
  </si>
  <si>
    <t>รายจ่ายเกี่ยวเนื่องกับการปฎิบัติราชการที่ไม่เข้าลักษณธรายจ่ายหมวดอื่นๆ</t>
  </si>
  <si>
    <t>งานรักษาความสงบภายใน</t>
  </si>
  <si>
    <t>- ค่าบำรุงรักษาและซ่อมแซม</t>
  </si>
  <si>
    <t>-ประเภทครุภัณฑ์สำนักงาน</t>
  </si>
  <si>
    <t>- ประเภทครุภัณฑ์คอมพิวเตอร์</t>
  </si>
  <si>
    <t>ค่าบำรุงรักษาและปรับปรุงครุภัณฑ์</t>
  </si>
  <si>
    <t xml:space="preserve">   เงินอุดหนุนส่วนราชการ</t>
  </si>
  <si>
    <t>-อุดหนุนกิจการรัฐพิธีให้แก่ที่ทำการปกครองอำเภอคลองหาด</t>
  </si>
  <si>
    <t>งานวางแผนสถิติและวิชาการ</t>
  </si>
  <si>
    <t xml:space="preserve">  ค่าใช้สอย</t>
  </si>
  <si>
    <t>รายจ่ายเกี่ยวเนื่องกับการปฎิบัติราชการที่ไม่เข้าลักษณะรายจ่ายหมวดอื่น</t>
  </si>
  <si>
    <t xml:space="preserve"> -เพื่อจ่ายเป็นค่าบำรุงหรือซ่อมแซมทรัพย์สินเพื่อให้สามารถใช้งานได้</t>
  </si>
  <si>
    <t xml:space="preserve"> -  เพื่อจ่ายเป็นค่าเดินทางไปราชการ/ค่าพาหาหนะ/เช่าที่พัก/ค่าเบี้ยเลี้ยง</t>
  </si>
  <si>
    <t xml:space="preserve"> เงินอุดหนุนส่วนราชการ</t>
  </si>
  <si>
    <t>-วัสดุเครื่องดับเพลิง</t>
  </si>
  <si>
    <t xml:space="preserve">    ครุภัณฑ์ยานพาหนะและขนส่ง</t>
  </si>
  <si>
    <t>* รายจ่ายเพื่อให้มาซึ่งบริการ</t>
  </si>
  <si>
    <t>-ค่าธรรมเนียม จดทะเบียนต่าง ๆ เช่นค่าลงทะเบียนเพื่อเข้ารับการฝึกอบรม</t>
  </si>
  <si>
    <t>* รายจ่ายเกี่ยวกับการรับรองและพิธีการ</t>
  </si>
  <si>
    <t>-เพื่อเป็นค่ารับรองในการต้องรับบุคคลหรือคณะบุคคลที่ไปนิเทศงาน</t>
  </si>
  <si>
    <t>รายจ่ายเกี่ยวเนื่องกับการปฎิบัติราชการที่ไม่เข้าลักษณะรายจ่ายหมวดอื่นๆ</t>
  </si>
  <si>
    <t>-โครงการจัดงานวันเด็กแห่งชาติ</t>
  </si>
  <si>
    <t>-ค่าบำรุงรักษาและซ่อมแซม</t>
  </si>
  <si>
    <t>-วัสดุสำนักงาน</t>
  </si>
  <si>
    <t>-โครงการแข่งขันกีฬาของศูนย์พัฒนาเด็กเล็ก</t>
  </si>
  <si>
    <t>-วัสดุคอมพิวเตอร์</t>
  </si>
  <si>
    <t>-อุดหนุนโรงเรียนบ้านชุมทอง โครงการอาหารกลางวันสำหรับเด็ก</t>
  </si>
  <si>
    <t>-อุดหนุนโรงเรียนมหาธิคุณวิทยา โครงการอาหารกลางวันสำหรับเด็ก</t>
  </si>
  <si>
    <t>-อุดหนุนโรงเรียนบ้านห้วยไคร้ โครงการอาหารกลางวันสำหรับเด็ก</t>
  </si>
  <si>
    <t>-วัสดุวิทยาศาสตร์ทางการแพทย์</t>
  </si>
  <si>
    <t>-เพื่อจ่ายเป็นค่าธรรมเนียมจดทะเบียนต่าง ๆ</t>
  </si>
  <si>
    <t>-โครงการส่งเสริมการผลิตแก๊สชีวภาพในชุมชนจากมูลสัตว์และขยะอินทรีย์</t>
  </si>
  <si>
    <t>-โครงการให้ความช่วยเหลือ นักเรียน/นักศึกษาทำงานช่วงปิดภาคเรียน</t>
  </si>
  <si>
    <t>เงินอุดหนุนส่วนราชการ</t>
  </si>
  <si>
    <t>-อุดหนุนตามโครงการศูนย์ปฎิบัติการพลังแผ่นดินเอาชนะยาเสพติดอ.คลองหาด</t>
  </si>
  <si>
    <t>-อุดหนุนโครงการป้องกันและแก้ไขปัญหายาเสพติด ที่ทำการปกครองจังหวัดสระแก้ว</t>
  </si>
  <si>
    <t>-อุดหนุนโครงการสระแก้วเมืองแห่งความสุข ภายใต้ 4 ดี วิถีพอเพียง</t>
  </si>
  <si>
    <t xml:space="preserve"> - โครงการเฉลิมพระเกียรติ 12 สิงหา มหาราชินี</t>
  </si>
  <si>
    <t>-โครงการเฉลิมพระเกียรติ 5 ธันวามหาราช</t>
  </si>
  <si>
    <t>-อุดหนุนโครงการอุดหนุนการจัดงานสืบสานวัฒนธรรมเบื้องบูรพา</t>
  </si>
  <si>
    <t xml:space="preserve"> - อุดหนุนโครงการจัดงานชมพู่หวานและของดีคลองหาด</t>
  </si>
  <si>
    <t xml:space="preserve"> - อุดหนุนโครงการจัดสร้างอุทยานพุทธมณฑลสระแก้ว</t>
  </si>
  <si>
    <t>งานกีฬาและนันทนาการ</t>
  </si>
  <si>
    <t>*รายจ่ายเกี่ยวเนื่องกับการปฎิบัติราชที่ไม่เข้าลักษณะรายจ่ายหมวดอื่นๆ</t>
  </si>
  <si>
    <t>-โครงการจัดการแข่งขันกีฬา อบต.เบญจขรสานสัมพันธ์สามวัยต้านภัยยาเสพติด</t>
  </si>
  <si>
    <t>-วัสดุกีฬา</t>
  </si>
  <si>
    <t>งานศาสนาวัฒนธรรมท้องถิ่น</t>
  </si>
  <si>
    <t xml:space="preserve"> - โครงการจัดประเพณีสงกรานต์และวันผู้สูงอายุ</t>
  </si>
  <si>
    <t>-โครงการจัดงานประเพณีแห่เทียนจำนำพรรษา</t>
  </si>
  <si>
    <t>งานก่อสร้างโครงสร้างพื้นฐาน</t>
  </si>
  <si>
    <t>แผนงานการเกษตร</t>
  </si>
  <si>
    <t>แผนงานสังคมสงเคราะห์</t>
  </si>
  <si>
    <t>(ลงชื่อ).........................................................เจ้าหน้าที่พัสดุ</t>
  </si>
  <si>
    <t>เจ้าหน้าที่พัสดุ</t>
  </si>
  <si>
    <t xml:space="preserve">                            ( นายเอื้อน            อดทน )</t>
  </si>
  <si>
    <t xml:space="preserve">    ( นายเอื้อน        อดทน )</t>
  </si>
  <si>
    <t xml:space="preserve">     ( นายเอื้อน      อดทน )</t>
  </si>
  <si>
    <t>-โครงการสนับสนุนค่าใช้จ่ายการบริหารสถานศึกษา</t>
  </si>
  <si>
    <t>-โครงการอบรม สัมมนา ประชุม การปรองดองและสมานฉันท์</t>
  </si>
  <si>
    <t>วัสดุสำนักงาน</t>
  </si>
  <si>
    <t>- วัสดุสำรวจ</t>
  </si>
  <si>
    <t>วัสดุเครื่องแต่งกาย</t>
  </si>
  <si>
    <t>- ค่าครุภัณฑ์สำนักงาน</t>
  </si>
  <si>
    <t>- ค่าครุภัณฑ์คอมพิวเตอร์</t>
  </si>
  <si>
    <t>- ค่าเครื่องพิมพ์ชนิดเลเซอร์</t>
  </si>
  <si>
    <t>ครุภัณฑ์คอมพิวเตอร์</t>
  </si>
  <si>
    <t>-เพื่อจ่ายเป็นค่าจัดซื้อชุดสัญญาณไฟไซเรนบนรถยนต์</t>
  </si>
  <si>
    <t>-เพื่อจ่ายเป็นค่าจัดซื้อป้ายสามเหลี่ยมจุดตรวจ</t>
  </si>
  <si>
    <t>-อุดหนุนไฟฟ้าส่วนภูมิภาคจังหวัดสระแก้ว</t>
  </si>
  <si>
    <t xml:space="preserve">     (  นางสาวจิตสุภา  ตั้งเทียมพงษ์  )</t>
  </si>
  <si>
    <t xml:space="preserve">                 ( นายอนันต์  สวัสดี )</t>
  </si>
  <si>
    <t>-ประเภทครุภัณฑ์คอมพิวเตอร์</t>
  </si>
  <si>
    <t>-ตู้เก็บเอกสาร</t>
  </si>
  <si>
    <t>ครุภัณฑ์สำนักงาน</t>
  </si>
  <si>
    <t>-เครื่องคอมพิวเตอร์</t>
  </si>
  <si>
    <t>-เครื่องพิมพ์ชนิดเลเซอร์</t>
  </si>
  <si>
    <t>- เพื่อจ่ายเป็นค่าซ่อมแซมและปรับปรุงครุภัณฑ์</t>
  </si>
  <si>
    <t xml:space="preserve"> -โครงการสนับสนุนค่าใช้จ่ายการบริหารสถานศึกษา</t>
  </si>
  <si>
    <t>-โครงการเฉลิมพระเกียรติแม่ของแผ่นดิน วันต้นไม้แห่งชาติ</t>
  </si>
  <si>
    <t>เรื่อง    การจัดทำแผนการจัดหาพัสดุ  ประจำปีงบประมาณ   2560</t>
  </si>
  <si>
    <t>เรื่อง  งบประมาณรายจ่ายประจำปีงบประมาณ  พ.ศ.  2560  นั้น</t>
  </si>
  <si>
    <t>แผนปฏิบัติการจัดซื้อจัดจ้าง  ประจำปีงบประมาณ  2560   เพื่อดำเนินการจัดซื้อจัดจ้างต่อไป</t>
  </si>
  <si>
    <t xml:space="preserve">                                    แบบแผนการจัดหาพัสดุประจำปีงบประมาณ พ.ศ.2560</t>
  </si>
  <si>
    <t>ประกาศ  ณ  วันที่    3   ตุลาคม   พ.ศ.  2559</t>
  </si>
  <si>
    <t>แบบแผนการจัดหาพัสดุประจำปีงบประมาณ พ.ศ.2560</t>
  </si>
  <si>
    <t>ที่  สก 74702/</t>
  </si>
  <si>
    <t>เรื่อง     ขออนุมัติแผนการจัดหาพัสดุ ประจำปีงบประมาณ พ.ศ. 2560</t>
  </si>
  <si>
    <t>รายจ่ายทั่วไปประจำปีงบประมาณ พ.ศ. 2560 โดยได้จัดสรรงบประมาณสำหรับการจัดหาพัสดุในแต่ละหน่วยงาน</t>
  </si>
  <si>
    <t>อันประกอบด้วย สำนักปลัด   กองคลัง  กองการศึกษา  และกองช่าง  เพื่อให้แต่ละหน่วยงานวางแผนการจัดหาพัสดุให้</t>
  </si>
  <si>
    <t>สำนักงานปลัด  กองคลัง กองการศึกษา และกองช่าง  ได้จัดทำแผนการจัดหาพัสดุของแต่ละหน่วยงานตาม</t>
  </si>
  <si>
    <t>แบบ  ผด.1  ส่งให้หน่วยงานพัสดุกลาง  (กองคลัง)  เพื่อตรวจสอบความต้องการและแหล่งที่มาของเงินให้</t>
  </si>
  <si>
    <t xml:space="preserve">                                    องค์การบริหารส่วนตำบลเบญจขร  จึงประกาศใช้เป็นแผนการดำเนินงาน ประจำปี  พ.ศ.  2560   ต่อไป</t>
  </si>
  <si>
    <t>ต.ค.59- ก.ย.60</t>
  </si>
  <si>
    <t>-รายจ่ายเกี่ยวกับการปฏิบัติราชการที่ไม่เข้าลักษณะรายจ่ายหมวดอื่นๆ</t>
  </si>
  <si>
    <t>-ค่าใช้จ่ายในการจัดการเลือกตั้ง</t>
  </si>
  <si>
    <t>-โครงการฝึกอบรม สัมนาและศึกษาดูงานเพิ่มประสิทธิภาพพัฒนาบุคลากร</t>
  </si>
  <si>
    <t>-โครงการศูนย์บริการร่วมข้อมูลข่าวสารและการจัดซื้อจัดจ้างขององค์กรปก-</t>
  </si>
  <si>
    <t>ครองส่วนท้องถิ่นระดับอำเภอ ประจำปี พ.ศ.2560</t>
  </si>
  <si>
    <t>กองคลัง</t>
  </si>
  <si>
    <t>รายจ่ายเกี่ยวเนื่องกับการปฎิบัติราชการไม่เข้าลักษณะกับหมวดอื่นๆ</t>
  </si>
  <si>
    <t>กองการศึกษาฯ</t>
  </si>
  <si>
    <t>*โครงการจัดกิจกรรมวันเด็กแห่งชาติ ประจำปี 2560</t>
  </si>
  <si>
    <t>*รายจ่ายเกี่ยวเนื่องกับการปฏิบัติราชการที่ไม่เข้าลักษณะรายจ่ายหมวดอื่นๆ</t>
  </si>
  <si>
    <t>-เพื่อใช้จ่ายในการเดินทางไปราชการหรือไปอบรมสัมนา</t>
  </si>
  <si>
    <t>-เพื่อใช้จ่ายในการจัดกิจกรรมวันเด็กแห่งชาติ ประจำปี 2560</t>
  </si>
  <si>
    <t>*ค่าบำรุงรักษาและซ่อมแซม</t>
  </si>
  <si>
    <t>-เพื่อใช้จ่ายเป็นค่าบำรุงหรือซ่อมแซมทรัพย์สิน</t>
  </si>
  <si>
    <t>ต.ค.59-ก.ย.60</t>
  </si>
  <si>
    <t>-โครงการแข่งขันกีฬาของศูนย์พัฒนาเด็กเล็ก ประจำปี 2560</t>
  </si>
  <si>
    <t xml:space="preserve"> - รายจ่ายเกี่ยวเนื่องกับการปฎิบัติราชการที่ไม่เข้าลักษณะรายจ่ายหมวดอื่นๆ</t>
  </si>
  <si>
    <t>-โครงการอบรมให้ความรู้ขอบข่ายความรับผิดชอบถนนภายในตำบลเบญจขร</t>
  </si>
  <si>
    <t>7-15</t>
  </si>
  <si>
    <t>หมวดค่าใช้สอย ตั้งไว้ (งบดำเนินงาน)</t>
  </si>
  <si>
    <t>-โครงการเด็กดีประจำตำบลเบญจขร ประจำปี พ.ศ.2560</t>
  </si>
  <si>
    <t>-โครงการป้องกันและแก้ไขปัญหายาเสพติดของ ศตส.อบต.เบญจขร</t>
  </si>
  <si>
    <t>-โครงการพัฒนาศักยภาพบุคลากรเพื่อเตรียมความพร้อมสู่ประชาคมอาเซี่ยน</t>
  </si>
  <si>
    <t>-โครงการส่งเสริมเศรษฐกิจแบบพอเพียงตามแนวพระราชดำริ ประจำปี 2560</t>
  </si>
  <si>
    <t>-โครงการส่งเสริมสภาเด็กและเยาวชนคนรักท้องถิ่น ประจำปี 2560</t>
  </si>
  <si>
    <t xml:space="preserve"> - โครงการส่งเสริมกระบวนการเรียนรู้ตามแนวทางพระราชดำริหลักปรัชญา-</t>
  </si>
  <si>
    <t>เศรษฐกิจพอเพียงในระดับครัวเรือน</t>
  </si>
  <si>
    <t xml:space="preserve"> - โครงการอนุรักษ์พันธุกรรมพืชอันเนื่องมาจากพระราชดำริสมเด็จพระเทพฯ</t>
  </si>
  <si>
    <t>-โครงการช่วยเหลือและบรรเทาความเดือดร้อนผู้ประสบภัยแล้งและฝนทิ้ง-</t>
  </si>
  <si>
    <t>ช่วงประจำปีงบประมาณ 2560</t>
  </si>
  <si>
    <t>-โครงการฝึกอบรมการป้องกันและระงับอัคคีภัย(ซ้อมดับเพลิง)</t>
  </si>
  <si>
    <t>-โครงการป้องกันและลดอุบัติเหตุช่วงเทศกาลปีใหม่</t>
  </si>
  <si>
    <t>-โครงการป้องกันและลดอุบัติเหตุช่วงเทศกาลสงกรานต์</t>
  </si>
  <si>
    <t>หน่วยงานพัสดุกลาง (กองคลัง)  ได้รวบรวมแผนการจัดหาพัสดุประจำปีงบประมาณ พ.ศ. 2560</t>
  </si>
  <si>
    <t>-โครงการบ้านท้องถิ่น ประชารัฐร่วมใจ เทิดไท้องค์ราชัน ราชินี ประจำปี 2560</t>
  </si>
  <si>
    <t>งานบริหารทั่วไปเกี่ยวกับสาธารณสุข</t>
  </si>
  <si>
    <t>-วัสดุวิทยาศาสตร์หรือการแพทย์</t>
  </si>
  <si>
    <t>วัสดุไฟฟ้าและวิทยุ</t>
  </si>
  <si>
    <t>-เพื่อจ่ายเป็นค่าจัดซื้อเก้าอี้ทำงาน จำนวน 5 ตัว</t>
  </si>
  <si>
    <t>- เพื่อจ่ายเป็นค่าจัดซื้อตู้เก็บเอกสาร</t>
  </si>
  <si>
    <t>- เพื่อจ่ายเป็นค่าจัดซื้อโต๊ะทำงาน</t>
  </si>
  <si>
    <t>-ประเภทครุภัณฑ์ยานพาหนะและขนส่ง</t>
  </si>
  <si>
    <t>- เพื่อจัดซื้อโครงสแตนเลสรถยนต์ส่วนกลาง บจ3093</t>
  </si>
  <si>
    <t>-ประเภทครุภัณฑ์ไฟฟ้าและขนส่ง</t>
  </si>
  <si>
    <t>-ขาตั้งไมค์โครโฟน</t>
  </si>
  <si>
    <t>-ตู้ลำโพง</t>
  </si>
  <si>
    <t>-เพื่อจ่ายเป็นค่าจัดซื้อเครื่องพิมพ์เลเซอร์</t>
  </si>
  <si>
    <t>ครุภัณฑ์งานบ้านงานครัว</t>
  </si>
  <si>
    <t>-เพื่อจ่ายเป็นค่าจัดซื้อเครื่องตัดแต่งพุ่มไม้</t>
  </si>
  <si>
    <t>-อุดหนุนโรงเรียนบ้านชุมทองโครงการอาหารกลางวัน</t>
  </si>
  <si>
    <t>-อุดหนุนโรงเรียนมหาธิคุณวิทยา โครงการอาหารกลางวัน</t>
  </si>
  <si>
    <t>-อุดหนุนโรงเรียนบ้านห้วยไคร้ โครงการอาหารกลางวัน</t>
  </si>
  <si>
    <t>งานการศาสนาฯ</t>
  </si>
  <si>
    <t>-อุดหนุนโครงการจัดงานสืบสานวัฒนธรรมเบื้องบูรพาและงานกาชาดจังหวัดสระแก้ว</t>
  </si>
  <si>
    <t>-อุดหนุนโครงการจัดงานชมพู่หวานและของดีคลองหาด</t>
  </si>
  <si>
    <t>-อุดหนุนโครงการจัดสร้างอุทยานพุทธมณฑลสระแก้ว</t>
  </si>
  <si>
    <t>-โครงการฝึกอบรม สัมมนาและศึกษาดูงานฯ</t>
  </si>
  <si>
    <t>-โครงการศูนย์บริการร่วมข้อมูลข่าวสารและการจัดซื้อจัดจ้าง</t>
  </si>
  <si>
    <t>- วัสดุก่อสร้าง</t>
  </si>
  <si>
    <t>แบบแผนการจัดหาพัสดุประจำปีงบประมาณ พ.ศ. 2560</t>
  </si>
  <si>
    <t>-เพื่อจ่ายเป็นค่าจัดซื้อครุภัณฑ์สำนักงาน</t>
  </si>
  <si>
    <t>-เพื่อจ่ายเป็นค่าจัดซื้อโครงสแตนเลสรถยนต์ส่วนกลาง</t>
  </si>
  <si>
    <t>-ประเภทครุภัณฑ์ไฟฟ้าและวิทยุ</t>
  </si>
  <si>
    <t>-เพื่อจ่ายเป็นค่าจัดซื้อขาตั้งไมค์โครโฟน</t>
  </si>
  <si>
    <t>-เพื่อจ่ายเป็นค่าจัดซื้อตู้ลำโพง</t>
  </si>
  <si>
    <t>- เพื่อจ่ายเป็นค่าจัดซื้อเครื่องพิมพ์ชนิดเลเซอร์</t>
  </si>
  <si>
    <t>- เพื่อจ่ายเป็นค่าซ่อมแซมบำรุงรักษาและปรับปรุงครุภัณฑ์</t>
  </si>
  <si>
    <t>โครงการถมดินลูกรังปรับพื้นที่บริเวณที่ทำการองค์การบริหารส่วนตำบลเบญจขร</t>
  </si>
  <si>
    <t xml:space="preserve">    โครงการส่งเสริมและสนับสนุนการจัดทำแผนพัฒนาท้องถิ่น ประจำปี 2560</t>
  </si>
  <si>
    <t xml:space="preserve">     โครงการสำรวจข้อมูลพื้นฐานในการจัดทำแผนพัฒนา อปท.ประจำปี 2560</t>
  </si>
  <si>
    <t>ของกองคลัง (งานบริหารงานคลัง)   องค์การบริหารส่วนตำบลเบญจขร  อำเภอคลองหาด  จังหวัดสระแก้ว</t>
  </si>
  <si>
    <t>- ค่าจ้างเหมาเพื่อให้ได้มาซึ่งบริการต่างๆ เช่น</t>
  </si>
  <si>
    <t>ค่าบำรุงรักษาและซ่อมแซม</t>
  </si>
  <si>
    <t xml:space="preserve"> -  เพื่อจ่ายเป็นค่าบำรุงหรือซ่อมแซมทรัพย์สินเพื่อให้สามารถใช้งานได้ตามปกติ</t>
  </si>
  <si>
    <t>บริหารงานคลัง</t>
  </si>
  <si>
    <t>การศึกษา</t>
  </si>
  <si>
    <t>-เพื่อจ่ายเป็นค่าจ้างเหมาเพื่อให้ได้มาซึ่งบริการต่างๆ</t>
  </si>
  <si>
    <t>-เพื่อเป็นค่ารับรองในการต้อนรับบุคคลหรือคณะบุคคลที่ไปนิเทศงาน</t>
  </si>
  <si>
    <t>-ครุภัณฑ์สำนักงาน</t>
  </si>
  <si>
    <t>-ครุภัณฑ์คอมพิวเตอร์</t>
  </si>
  <si>
    <t>ของแผนงานการศึกษา (งานระดับก่อนวัยเรียนและประถมศึกษา) องค์การบริหารส่วนตำบลเบญจขร  อำเภอคลองหาด  จังหวัดสระแก้ว</t>
  </si>
  <si>
    <t>งานระดับก่อนวัยเรียนฯ</t>
  </si>
  <si>
    <t xml:space="preserve"> -ค่าครุภัณฑ์โฆษราและเผยแพร่</t>
  </si>
  <si>
    <t xml:space="preserve"> -ค่าครุภัณฑ์คอมพิวเตอร์</t>
  </si>
  <si>
    <t>ของงานสาธารณสุข (งานบริหารทั่วไปเกี่ยวกับสาธารณสุข)   ขององค์การบริหารส่วนตำบลเบญจขร  อำเภอคลองหาด  จังหวัดสระแก้ว</t>
  </si>
  <si>
    <t>แบบแผนการจัดหาพัสดุประจำปีงบประมาณ  พ.ศ.2560</t>
  </si>
  <si>
    <t>เคหะและชุมชน</t>
  </si>
  <si>
    <t>-ค่าครุภัณฑ์สำนักงาน</t>
  </si>
  <si>
    <t>-ค่าครุภัณฑ์คอมพิวเตอร์</t>
  </si>
  <si>
    <t>-ค่าบำรุงรักษาและปรับปรุงที่ดินและสิ่งก่อสร้าง</t>
  </si>
  <si>
    <t>ของ งานสร้างความเข็มแข็งของชุมชน (งานบริหารทั่วไปเกี่ยวกับสร้างความเข้มแข็งของชุมชน) องค์การบริหารส่วนตำบลเบญจขร  อำเภอคลองหาด  จังหวัดสระแก้ว</t>
  </si>
  <si>
    <t>-โครงการอุดหนุนศูนย์ปฏิบัติการพลังแผ่นดินเอาชนะยาเสพติด</t>
  </si>
  <si>
    <t>สร้างความเข้มแข็งของชุมชน</t>
  </si>
  <si>
    <t>-โครงการสระแก้วเมืองแห่งความสุข</t>
  </si>
  <si>
    <t>รายจ่ายเกี่ยวเนื่องกับการปฏิบัติราชการที่ไท่เข้าลักษณะรายจ่ายหมวดอื่นๆ</t>
  </si>
  <si>
    <t>ส่งเสริมและสนับสนุนความเข้มแข็งชุมชน</t>
  </si>
  <si>
    <t>-โครงการเด็กดีประจำตำบล ประจำปี พ.ศ.2560</t>
  </si>
  <si>
    <t>-โครงการป้องกันและแก้ไขปัญหายาเสพติดที่ทำการปกครองจังหวัดสระแก้ว</t>
  </si>
  <si>
    <t>-โครงการส่งเสริมการผลิตแก๊สชีวภาพในชุมชนจากมูลสัตว์ฯ</t>
  </si>
  <si>
    <t>-โครงการส่งเสริมการส่งเสริมเศรษฐกิจแบบพอเพียงตามแนวพระราชดำริ</t>
  </si>
  <si>
    <t>-โครงการให้ความช่วยเหลือนักเรียน/นักศึกษาทำงานช่วงปิดภาคเรียน</t>
  </si>
  <si>
    <t>-โครงการอบรม สัมมนา ประชุมการปรองดองและสมานฉันท์</t>
  </si>
  <si>
    <t>-โครงการส่งเสริมสภาเด็กและเยาวชนคนรักถิ่น ประจำปี 2560</t>
  </si>
  <si>
    <t>งานบริหารงานทั่วไปเกี่ยวกับศาสนาวัฒนธรรมและนันทนาการ</t>
  </si>
  <si>
    <t>ศาสนาวัฒนธรรมและนันทนาการ</t>
  </si>
  <si>
    <t>รายจ่ายเกี่ยวเนื่องกับการปฏิบัติราชการที่ไม่เช้าลักษณะรายจ่ายหมวดอื่นๆ</t>
  </si>
  <si>
    <t>งานศาสนาและวัฒนธรรมท้องถิ่น</t>
  </si>
  <si>
    <t>-โครงการจัดงานประเพณีสงกรานต์และวันผู้สูงอายุ</t>
  </si>
  <si>
    <t xml:space="preserve"> - โครงการก่อสร้างถนนคอนกรีตเสริมเหล็ก บ้านเขาดินแดง หมู่ที่ 7</t>
  </si>
  <si>
    <t>อุตสาหกรรมและการโยธา</t>
  </si>
  <si>
    <t xml:space="preserve"> - โครงการก่อสร้างถนนคอนกรีตเสริมเหล็ก บ้านซับพลู หมู่ที่ 6</t>
  </si>
  <si>
    <t xml:space="preserve"> - โครงการก่อสร้างถนนคอนกรีตเสริมเหล็ก บ้านน้ำคำ  หมู่ที่ 1</t>
  </si>
  <si>
    <t xml:space="preserve"> - โครงการก่อสร้างลานคอนกรีตเสริมเหล็ก บ้านวังไหม หมู่ที่ 9</t>
  </si>
  <si>
    <t>-โครงการขุดเจาะบ่อบาดาล บ้านน้อยเจริญสุข หมู่ที่ 10</t>
  </si>
  <si>
    <t>ค่าก่อสร้างสิ่งสาธารณูปโภค</t>
  </si>
  <si>
    <t>-โครงการก่อสร้างระบบประปาหอถังสูง บ้านเบญจขร หมู่ที่ 4</t>
  </si>
  <si>
    <t>ค่าบำรุงรักษาและปรับปรุงที่ดินและสิ่งก่อสร้าง</t>
  </si>
  <si>
    <t>-โครงการปรับปรุงซ่อมแซมผิวจราจรถนนคอนกรีตเสริมเหล็กบ้านห้วยไคร้เหนือ หมู่ที่2</t>
  </si>
  <si>
    <t>-โครงการปรับปรุงซ่อมแซมผิวจราจรถนนคอนกรีตเสริมเหล็กโดยลาดยางทับผิวจราจร-</t>
  </si>
  <si>
    <t>แอสฟัลท์ติกคอนกรีต ถนนภายในหมู่บ้าน บ้านเขาจานแก่น หมู่ที่ 3</t>
  </si>
  <si>
    <t>-โครงการปรับปรุงซ่อมแซมระบบประปาหมู่บ้าน บ้านชุมทอง หมู่ที่ 5</t>
  </si>
  <si>
    <t>ของ แผนงานการเกษตร (งานส่งเสริมการเกษตร) องค์การบริหารส่วนตำบลเบญจขร  อำเภอคลองหาด  จังหวัดสระแก้ว</t>
  </si>
  <si>
    <t xml:space="preserve"> - โครงการส่งเสริมกระบวนการเรียนรู้ตามแนวทางพระราชดำริฯ</t>
  </si>
  <si>
    <t>งานส่งเสริมการเกษตร</t>
  </si>
  <si>
    <t>-โครงการอนุรักษ์พันธุกรรมพืชอันเนื่องมาจากพระราชดำริฯ</t>
  </si>
  <si>
    <t>งานอนุรักษ์แหล่งน้ำและป่าไม้</t>
  </si>
  <si>
    <t>ค่าก่อสร้างสิ่งสาธารณูปการ</t>
  </si>
  <si>
    <t>- โครงการก่อสร้างฝายคอนกรีตเสริมเหล็ก บ้านซับพลูเหนือ หมู่ที่ 8</t>
  </si>
  <si>
    <t>- โครงการบ้านท้องถิ่น ประชารัฐร่วมใจ เทิดไท้องค์ราชัน ราชินี ประจำปี 2560</t>
  </si>
  <si>
    <t>ของ แผนงานสังคมสงเคราะห์ (งานสวัสดิการสังคมและสังคมสงเคราะห์) องค์การบริหารส่วนตำบลเบญจขร  อำเภอคลองหาด  จังหวัดสระแก้ว</t>
  </si>
  <si>
    <t>สวัสดิการสังคมและสงเคราะห์</t>
  </si>
  <si>
    <t>ของ แผนงานการรักษาความสงบภายใน (งานป้องกันภัยฝ่ายพลเรือนและระงับอัคคีภัย) องค์การบริหารส่วนตำบลเบญจขร  อำเภอคลองหาด  จังหวัดสระแก้ว</t>
  </si>
  <si>
    <t>ป้องกันภัยฝ่ายพลเรือนและระงับอัคคีภัย</t>
  </si>
  <si>
    <t>-โครงการช่วยเหลือและบรรเทาความเดือดร้อนผู้ประสบภัยแล้งและฝนทิ้งช่วง</t>
  </si>
  <si>
    <t>-โครงการฝึกอบรมการป้องกันและระงับอัคคีภัย(ซ้อมแผนดับเพลิง)</t>
  </si>
  <si>
    <t>-โครงการรณรงค์ป้องกันและลดอุบัติเหตุช่วงเทศกาลปีใหม่</t>
  </si>
  <si>
    <t>-โครงการรณรงค์ป้องกันและลดอุบัติเหตุช่วงเทศกาลสงกรานต์</t>
  </si>
  <si>
    <t>-วัสดุเครื่องแต่งกาย</t>
  </si>
  <si>
    <t>-ครุภัณฑ์งานบ้านงานครัว</t>
  </si>
  <si>
    <t>-เครื่องตัดแต่งพุ่มไม้</t>
  </si>
  <si>
    <t>วันที่  3    ตุลาคม    2559</t>
  </si>
  <si>
    <t>เรื่อง    ประกาศใช้แผนการดำเนินงาน  ประจำปี  2560</t>
  </si>
  <si>
    <t>ดำเนินงาน  ประจำปี  2560  ในการประชุมคณะกรรมการพัฒนาองค์การบริหารส่วนตำบล  เมื่อวันที่  3   ตุลาคม 2560 แล้วนั้น</t>
  </si>
  <si>
    <t>ประกาศ  ณ  วันที่    3   ตุลาคม   พ.ศ.  2560</t>
  </si>
</sst>
</file>

<file path=xl/styles.xml><?xml version="1.0" encoding="utf-8"?>
<styleSheet xmlns="http://schemas.openxmlformats.org/spreadsheetml/2006/main">
  <numFmts count="6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\ &quot;р.&quot;;\-#,##0\ &quot;р.&quot;"/>
    <numFmt numFmtId="188" formatCode="#,##0\ &quot;р.&quot;;[Red]\-#,##0\ &quot;р.&quot;"/>
    <numFmt numFmtId="189" formatCode="#,##0.00\ &quot;р.&quot;;\-#,##0.00\ &quot;р.&quot;"/>
    <numFmt numFmtId="190" formatCode="#,##0.00\ &quot;р.&quot;;[Red]\-#,##0.00\ &quot;р.&quot;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t&quot;р.&quot;#,##0_);\(t&quot;р.&quot;#,##0\)"/>
    <numFmt numFmtId="196" formatCode="t&quot;р.&quot;#,##0_);[Red]\(t&quot;р.&quot;#,##0\)"/>
    <numFmt numFmtId="197" formatCode="t&quot;р.&quot;#,##0.00_);\(t&quot;р.&quot;#,##0.00\)"/>
    <numFmt numFmtId="198" formatCode="t&quot;р.&quot;#,##0.00_);[Red]\(t&quot;р.&quot;#,##0.00\)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t&quot;$&quot;#,##0_);\(t&quot;$&quot;#,##0\)"/>
    <numFmt numFmtId="208" formatCode="t&quot;$&quot;#,##0_);[Red]\(t&quot;$&quot;#,##0\)"/>
    <numFmt numFmtId="209" formatCode="t&quot;$&quot;#,##0.00_);\(t&quot;$&quot;#,##0.00\)"/>
    <numFmt numFmtId="210" formatCode="t&quot;$&quot;#,##0.00_);[Red]\(t&quot;$&quot;#,##0.00\)"/>
    <numFmt numFmtId="211" formatCode="#,##0_ ;\-#,##0\ "/>
    <numFmt numFmtId="212" formatCode="&quot;ใช่&quot;;&quot;ใช่&quot;;&quot;ไม่ใช่&quot;"/>
    <numFmt numFmtId="213" formatCode="&quot;จริง&quot;;&quot;จริง&quot;;&quot;เท็จ&quot;"/>
    <numFmt numFmtId="214" formatCode="&quot;เปิด&quot;;&quot;เปิด&quot;;&quot;ปิด&quot;"/>
    <numFmt numFmtId="215" formatCode="[$€-2]\ #,##0.00_);[Red]\([$€-2]\ #,##0.00\)"/>
    <numFmt numFmtId="216" formatCode="_-* #,##0.0_-;\-* #,##0.0_-;_-* &quot;-&quot;??_-;_-@_-"/>
    <numFmt numFmtId="217" formatCode="_-* #,##0_-;\-* #,##0_-;_-* &quot;-&quot;??_-;_-@_-"/>
    <numFmt numFmtId="218" formatCode="dd/mm/yyyy"/>
    <numFmt numFmtId="219" formatCode="[$-444]d\ mmmm\ yyyy"/>
    <numFmt numFmtId="220" formatCode="\50.000\.00"/>
    <numFmt numFmtId="221" formatCode="00000"/>
    <numFmt numFmtId="222" formatCode="00000\-0000"/>
    <numFmt numFmtId="223" formatCode="[$-1000000]00\-0000000\-0"/>
    <numFmt numFmtId="224" formatCode="_-* #,##0.000_-;\-* #,##0.000_-;_-* &quot;-&quot;??_-;_-@_-"/>
    <numFmt numFmtId="225" formatCode="0.00;[Red]0.00"/>
    <numFmt numFmtId="226" formatCode="\100\,00.00"/>
    <numFmt numFmtId="227" formatCode="0\,000"/>
    <numFmt numFmtId="228" formatCode="0\,000.00"/>
    <numFmt numFmtId="229" formatCode="_-* #,##0.0000_-;\-* #,##0.0000_-;_-* &quot;-&quot;??_-;_-@_-"/>
    <numFmt numFmtId="230" formatCode="_-* #,##0.00000_-;\-* #,##0.00000_-;_-* &quot;-&quot;??_-;_-@_-"/>
    <numFmt numFmtId="231" formatCode="0.000;[Red]0.000"/>
    <numFmt numFmtId="232" formatCode="0.0000;[Red]0.0000"/>
    <numFmt numFmtId="233" formatCode="#,##0.0"/>
    <numFmt numFmtId="234" formatCode="\10\,00.00"/>
    <numFmt numFmtId="235" formatCode="\1000\,00.00"/>
    <numFmt numFmtId="236" formatCode="\10000\,00.00"/>
    <numFmt numFmtId="237" formatCode="\100000\,00.00"/>
    <numFmt numFmtId="238" formatCode="\1000000\,00.00"/>
  </numFmts>
  <fonts count="64">
    <font>
      <sz val="14"/>
      <name val="Cordia New"/>
      <family val="0"/>
    </font>
    <font>
      <sz val="16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sz val="16"/>
      <name val="Cordia New"/>
      <family val="2"/>
    </font>
    <font>
      <b/>
      <sz val="16"/>
      <name val="Cordia New"/>
      <family val="2"/>
    </font>
    <font>
      <sz val="15"/>
      <name val="Angsana New"/>
      <family val="1"/>
    </font>
    <font>
      <b/>
      <sz val="15"/>
      <name val="Angsana New"/>
      <family val="1"/>
    </font>
    <font>
      <sz val="16"/>
      <name val="Angsana News"/>
      <family val="1"/>
    </font>
    <font>
      <sz val="12"/>
      <name val="Cordia New"/>
      <family val="2"/>
    </font>
    <font>
      <sz val="8"/>
      <name val="Cordia New"/>
      <family val="2"/>
    </font>
    <font>
      <sz val="12"/>
      <name val="Angsana New"/>
      <family val="1"/>
    </font>
    <font>
      <sz val="15"/>
      <name val="Cordia New"/>
      <family val="2"/>
    </font>
    <font>
      <sz val="11"/>
      <name val="Cordia New"/>
      <family val="2"/>
    </font>
    <font>
      <sz val="13"/>
      <name val="Angsana New"/>
      <family val="1"/>
    </font>
    <font>
      <b/>
      <sz val="14"/>
      <name val="Angsana New"/>
      <family val="1"/>
    </font>
    <font>
      <sz val="11"/>
      <name val="Angsana New"/>
      <family val="1"/>
    </font>
    <font>
      <sz val="9"/>
      <name val="Angsana New"/>
      <family val="1"/>
    </font>
    <font>
      <b/>
      <sz val="9"/>
      <name val="Angsana New"/>
      <family val="1"/>
    </font>
    <font>
      <b/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Cordia New"/>
      <family val="2"/>
    </font>
    <font>
      <sz val="14"/>
      <color indexed="10"/>
      <name val="Angsana New"/>
      <family val="1"/>
    </font>
    <font>
      <sz val="16"/>
      <color indexed="10"/>
      <name val="Angsana New"/>
      <family val="1"/>
    </font>
    <font>
      <sz val="10"/>
      <name val="Angsana New"/>
      <family val="1"/>
    </font>
    <font>
      <sz val="8"/>
      <name val="Angsana New"/>
      <family val="1"/>
    </font>
    <font>
      <b/>
      <sz val="10"/>
      <name val="Angsana New"/>
      <family val="1"/>
    </font>
    <font>
      <b/>
      <sz val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Cordia New"/>
      <family val="2"/>
    </font>
    <font>
      <sz val="14"/>
      <color rgb="FFFF0000"/>
      <name val="Angsana New"/>
      <family val="1"/>
    </font>
    <font>
      <sz val="16"/>
      <color rgb="FFFF0000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Protection="0">
      <alignment/>
    </xf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7" xfId="0" applyFont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1" fillId="0" borderId="16" xfId="0" applyFont="1" applyBorder="1" applyAlignment="1">
      <alignment/>
    </xf>
    <xf numFmtId="0" fontId="0" fillId="0" borderId="11" xfId="0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8" xfId="0" applyBorder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43" fontId="1" fillId="33" borderId="18" xfId="36" applyFont="1" applyFill="1" applyBorder="1" applyAlignment="1">
      <alignment/>
    </xf>
    <xf numFmtId="49" fontId="1" fillId="33" borderId="18" xfId="0" applyNumberFormat="1" applyFont="1" applyFill="1" applyBorder="1" applyAlignment="1">
      <alignment horizontal="left"/>
    </xf>
    <xf numFmtId="0" fontId="1" fillId="33" borderId="18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left"/>
    </xf>
    <xf numFmtId="49" fontId="1" fillId="33" borderId="18" xfId="0" applyNumberFormat="1" applyFont="1" applyFill="1" applyBorder="1" applyAlignment="1">
      <alignment horizontal="center"/>
    </xf>
    <xf numFmtId="43" fontId="2" fillId="33" borderId="18" xfId="36" applyFont="1" applyFill="1" applyBorder="1" applyAlignment="1">
      <alignment horizontal="center"/>
    </xf>
    <xf numFmtId="43" fontId="1" fillId="33" borderId="18" xfId="36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43" fontId="1" fillId="33" borderId="0" xfId="36" applyFont="1" applyFill="1" applyBorder="1" applyAlignment="1">
      <alignment/>
    </xf>
    <xf numFmtId="49" fontId="1" fillId="33" borderId="18" xfId="0" applyNumberFormat="1" applyFont="1" applyFill="1" applyBorder="1" applyAlignment="1">
      <alignment/>
    </xf>
    <xf numFmtId="49" fontId="2" fillId="33" borderId="18" xfId="0" applyNumberFormat="1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1" fillId="33" borderId="0" xfId="0" applyFont="1" applyFill="1" applyAlignment="1">
      <alignment/>
    </xf>
    <xf numFmtId="49" fontId="2" fillId="33" borderId="18" xfId="0" applyNumberFormat="1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43" fontId="0" fillId="0" borderId="18" xfId="36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49" fontId="3" fillId="0" borderId="18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49" fontId="1" fillId="0" borderId="18" xfId="36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" fillId="0" borderId="18" xfId="0" applyFont="1" applyBorder="1" applyAlignment="1" quotePrefix="1">
      <alignment horizontal="left"/>
    </xf>
    <xf numFmtId="43" fontId="2" fillId="33" borderId="18" xfId="36" applyFont="1" applyFill="1" applyBorder="1" applyAlignment="1">
      <alignment horizontal="right"/>
    </xf>
    <xf numFmtId="43" fontId="1" fillId="33" borderId="18" xfId="36" applyFont="1" applyFill="1" applyBorder="1" applyAlignment="1">
      <alignment horizontal="right"/>
    </xf>
    <xf numFmtId="0" fontId="1" fillId="3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left"/>
    </xf>
    <xf numFmtId="43" fontId="1" fillId="33" borderId="17" xfId="36" applyFont="1" applyFill="1" applyBorder="1" applyAlignment="1">
      <alignment horizontal="right"/>
    </xf>
    <xf numFmtId="0" fontId="1" fillId="33" borderId="17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1" fillId="33" borderId="17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6" fillId="33" borderId="18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left"/>
    </xf>
    <xf numFmtId="43" fontId="7" fillId="33" borderId="18" xfId="36" applyFont="1" applyFill="1" applyBorder="1" applyAlignment="1">
      <alignment horizontal="right"/>
    </xf>
    <xf numFmtId="49" fontId="6" fillId="33" borderId="18" xfId="0" applyNumberFormat="1" applyFont="1" applyFill="1" applyBorder="1" applyAlignment="1">
      <alignment/>
    </xf>
    <xf numFmtId="0" fontId="6" fillId="33" borderId="18" xfId="0" applyFont="1" applyFill="1" applyBorder="1" applyAlignment="1">
      <alignment horizontal="left"/>
    </xf>
    <xf numFmtId="43" fontId="6" fillId="33" borderId="18" xfId="36" applyFont="1" applyFill="1" applyBorder="1" applyAlignment="1">
      <alignment horizontal="right"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7" fillId="33" borderId="15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43" fontId="7" fillId="33" borderId="15" xfId="36" applyFont="1" applyFill="1" applyBorder="1" applyAlignment="1">
      <alignment horizontal="right"/>
    </xf>
    <xf numFmtId="49" fontId="7" fillId="33" borderId="18" xfId="0" applyNumberFormat="1" applyFont="1" applyFill="1" applyBorder="1" applyAlignment="1">
      <alignment/>
    </xf>
    <xf numFmtId="0" fontId="6" fillId="33" borderId="18" xfId="0" applyFont="1" applyFill="1" applyBorder="1" applyAlignment="1">
      <alignment/>
    </xf>
    <xf numFmtId="43" fontId="6" fillId="33" borderId="18" xfId="36" applyFont="1" applyFill="1" applyBorder="1" applyAlignment="1">
      <alignment/>
    </xf>
    <xf numFmtId="43" fontId="7" fillId="33" borderId="18" xfId="36" applyFont="1" applyFill="1" applyBorder="1" applyAlignment="1">
      <alignment/>
    </xf>
    <xf numFmtId="0" fontId="6" fillId="33" borderId="17" xfId="0" applyFont="1" applyFill="1" applyBorder="1" applyAlignment="1">
      <alignment horizontal="center"/>
    </xf>
    <xf numFmtId="43" fontId="6" fillId="33" borderId="17" xfId="36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12" fillId="33" borderId="18" xfId="0" applyFont="1" applyFill="1" applyBorder="1" applyAlignment="1">
      <alignment horizontal="center"/>
    </xf>
    <xf numFmtId="49" fontId="7" fillId="33" borderId="18" xfId="0" applyNumberFormat="1" applyFont="1" applyFill="1" applyBorder="1" applyAlignment="1">
      <alignment horizontal="left"/>
    </xf>
    <xf numFmtId="49" fontId="6" fillId="33" borderId="18" xfId="0" applyNumberFormat="1" applyFont="1" applyFill="1" applyBorder="1" applyAlignment="1">
      <alignment horizontal="left"/>
    </xf>
    <xf numFmtId="226" fontId="6" fillId="33" borderId="18" xfId="36" applyNumberFormat="1" applyFont="1" applyFill="1" applyBorder="1" applyAlignment="1">
      <alignment horizontal="right"/>
    </xf>
    <xf numFmtId="49" fontId="6" fillId="33" borderId="18" xfId="0" applyNumberFormat="1" applyFont="1" applyFill="1" applyBorder="1" applyAlignment="1">
      <alignment horizontal="center"/>
    </xf>
    <xf numFmtId="43" fontId="6" fillId="33" borderId="18" xfId="36" applyFont="1" applyFill="1" applyBorder="1" applyAlignment="1">
      <alignment horizontal="center"/>
    </xf>
    <xf numFmtId="0" fontId="7" fillId="33" borderId="18" xfId="0" applyFont="1" applyFill="1" applyBorder="1" applyAlignment="1">
      <alignment/>
    </xf>
    <xf numFmtId="49" fontId="7" fillId="33" borderId="18" xfId="0" applyNumberFormat="1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/>
    </xf>
    <xf numFmtId="0" fontId="6" fillId="33" borderId="11" xfId="0" applyFont="1" applyFill="1" applyBorder="1" applyAlignment="1">
      <alignment/>
    </xf>
    <xf numFmtId="43" fontId="6" fillId="33" borderId="11" xfId="36" applyFont="1" applyFill="1" applyBorder="1" applyAlignment="1">
      <alignment horizontal="right"/>
    </xf>
    <xf numFmtId="0" fontId="12" fillId="33" borderId="11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9" fontId="7" fillId="33" borderId="0" xfId="0" applyNumberFormat="1" applyFont="1" applyFill="1" applyBorder="1" applyAlignment="1">
      <alignment horizontal="center"/>
    </xf>
    <xf numFmtId="43" fontId="7" fillId="33" borderId="0" xfId="36" applyFont="1" applyFill="1" applyBorder="1" applyAlignment="1">
      <alignment/>
    </xf>
    <xf numFmtId="43" fontId="7" fillId="33" borderId="18" xfId="36" applyFont="1" applyFill="1" applyBorder="1" applyAlignment="1">
      <alignment horizontal="center"/>
    </xf>
    <xf numFmtId="49" fontId="6" fillId="33" borderId="18" xfId="0" applyNumberFormat="1" applyFont="1" applyFill="1" applyBorder="1" applyAlignment="1">
      <alignment/>
    </xf>
    <xf numFmtId="49" fontId="7" fillId="33" borderId="18" xfId="0" applyNumberFormat="1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6" fillId="33" borderId="20" xfId="0" applyFont="1" applyFill="1" applyBorder="1" applyAlignment="1">
      <alignment/>
    </xf>
    <xf numFmtId="0" fontId="7" fillId="33" borderId="18" xfId="0" applyFont="1" applyFill="1" applyBorder="1" applyAlignment="1">
      <alignment horizontal="center"/>
    </xf>
    <xf numFmtId="0" fontId="7" fillId="33" borderId="21" xfId="0" applyFont="1" applyFill="1" applyBorder="1" applyAlignment="1">
      <alignment/>
    </xf>
    <xf numFmtId="0" fontId="12" fillId="33" borderId="0" xfId="0" applyFont="1" applyFill="1" applyAlignment="1">
      <alignment/>
    </xf>
    <xf numFmtId="49" fontId="6" fillId="33" borderId="15" xfId="0" applyNumberFormat="1" applyFont="1" applyFill="1" applyBorder="1" applyAlignment="1">
      <alignment horizontal="center"/>
    </xf>
    <xf numFmtId="216" fontId="6" fillId="33" borderId="18" xfId="36" applyNumberFormat="1" applyFont="1" applyFill="1" applyBorder="1" applyAlignment="1">
      <alignment horizontal="right"/>
    </xf>
    <xf numFmtId="43" fontId="1" fillId="33" borderId="0" xfId="36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/>
    </xf>
    <xf numFmtId="43" fontId="6" fillId="33" borderId="0" xfId="36" applyFont="1" applyFill="1" applyBorder="1" applyAlignment="1">
      <alignment/>
    </xf>
    <xf numFmtId="0" fontId="12" fillId="33" borderId="17" xfId="0" applyFont="1" applyFill="1" applyBorder="1" applyAlignment="1">
      <alignment horizontal="center"/>
    </xf>
    <xf numFmtId="49" fontId="6" fillId="33" borderId="17" xfId="0" applyNumberFormat="1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49" fontId="6" fillId="33" borderId="0" xfId="0" applyNumberFormat="1" applyFont="1" applyFill="1" applyBorder="1" applyAlignment="1">
      <alignment/>
    </xf>
    <xf numFmtId="0" fontId="12" fillId="33" borderId="0" xfId="0" applyFont="1" applyFill="1" applyBorder="1" applyAlignment="1">
      <alignment/>
    </xf>
    <xf numFmtId="49" fontId="6" fillId="33" borderId="0" xfId="0" applyNumberFormat="1" applyFont="1" applyFill="1" applyBorder="1" applyAlignment="1">
      <alignment/>
    </xf>
    <xf numFmtId="49" fontId="7" fillId="33" borderId="0" xfId="0" applyNumberFormat="1" applyFont="1" applyFill="1" applyBorder="1" applyAlignment="1">
      <alignment/>
    </xf>
    <xf numFmtId="49" fontId="6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226" fontId="6" fillId="33" borderId="0" xfId="36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3" fontId="6" fillId="33" borderId="0" xfId="36" applyFont="1" applyFill="1" applyBorder="1" applyAlignment="1">
      <alignment horizontal="right"/>
    </xf>
    <xf numFmtId="0" fontId="0" fillId="0" borderId="11" xfId="0" applyBorder="1" applyAlignment="1">
      <alignment horizontal="center"/>
    </xf>
    <xf numFmtId="49" fontId="3" fillId="33" borderId="18" xfId="0" applyNumberFormat="1" applyFont="1" applyFill="1" applyBorder="1" applyAlignment="1">
      <alignment horizontal="left"/>
    </xf>
    <xf numFmtId="0" fontId="7" fillId="33" borderId="18" xfId="0" applyFont="1" applyFill="1" applyBorder="1" applyAlignment="1" quotePrefix="1">
      <alignment/>
    </xf>
    <xf numFmtId="0" fontId="6" fillId="33" borderId="18" xfId="0" applyFont="1" applyFill="1" applyBorder="1" applyAlignment="1" quotePrefix="1">
      <alignment/>
    </xf>
    <xf numFmtId="49" fontId="1" fillId="33" borderId="18" xfId="0" applyNumberFormat="1" applyFont="1" applyFill="1" applyBorder="1" applyAlignment="1" quotePrefix="1">
      <alignment horizontal="left"/>
    </xf>
    <xf numFmtId="43" fontId="7" fillId="33" borderId="11" xfId="36" applyFont="1" applyFill="1" applyBorder="1" applyAlignment="1">
      <alignment horizontal="right"/>
    </xf>
    <xf numFmtId="49" fontId="6" fillId="33" borderId="18" xfId="0" applyNumberFormat="1" applyFont="1" applyFill="1" applyBorder="1" applyAlignment="1" quotePrefix="1">
      <alignment horizontal="left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1" fillId="0" borderId="18" xfId="0" applyFont="1" applyBorder="1" applyAlignment="1" quotePrefix="1">
      <alignment/>
    </xf>
    <xf numFmtId="43" fontId="1" fillId="0" borderId="18" xfId="36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7" fillId="33" borderId="11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left"/>
    </xf>
    <xf numFmtId="43" fontId="2" fillId="33" borderId="0" xfId="36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0" fillId="0" borderId="17" xfId="0" applyBorder="1" applyAlignment="1">
      <alignment/>
    </xf>
    <xf numFmtId="0" fontId="3" fillId="0" borderId="17" xfId="0" applyFont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43" fontId="2" fillId="33" borderId="15" xfId="36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6" fillId="33" borderId="15" xfId="0" applyFont="1" applyFill="1" applyBorder="1" applyAlignment="1">
      <alignment horizontal="left"/>
    </xf>
    <xf numFmtId="43" fontId="6" fillId="33" borderId="15" xfId="36" applyFont="1" applyFill="1" applyBorder="1" applyAlignment="1">
      <alignment horizontal="right"/>
    </xf>
    <xf numFmtId="49" fontId="6" fillId="33" borderId="15" xfId="0" applyNumberFormat="1" applyFont="1" applyFill="1" applyBorder="1" applyAlignment="1">
      <alignment/>
    </xf>
    <xf numFmtId="43" fontId="6" fillId="33" borderId="17" xfId="36" applyFont="1" applyFill="1" applyBorder="1" applyAlignment="1">
      <alignment horizontal="right"/>
    </xf>
    <xf numFmtId="49" fontId="14" fillId="33" borderId="18" xfId="0" applyNumberFormat="1" applyFont="1" applyFill="1" applyBorder="1" applyAlignment="1">
      <alignment/>
    </xf>
    <xf numFmtId="49" fontId="7" fillId="33" borderId="15" xfId="0" applyNumberFormat="1" applyFont="1" applyFill="1" applyBorder="1" applyAlignment="1">
      <alignment/>
    </xf>
    <xf numFmtId="0" fontId="6" fillId="33" borderId="17" xfId="0" applyFont="1" applyFill="1" applyBorder="1" applyAlignment="1">
      <alignment horizontal="left"/>
    </xf>
    <xf numFmtId="0" fontId="6" fillId="33" borderId="17" xfId="0" applyFont="1" applyFill="1" applyBorder="1" applyAlignment="1" quotePrefix="1">
      <alignment/>
    </xf>
    <xf numFmtId="49" fontId="6" fillId="33" borderId="17" xfId="0" applyNumberFormat="1" applyFont="1" applyFill="1" applyBorder="1" applyAlignment="1">
      <alignment horizontal="center"/>
    </xf>
    <xf numFmtId="49" fontId="6" fillId="33" borderId="15" xfId="0" applyNumberFormat="1" applyFont="1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43" fontId="1" fillId="33" borderId="17" xfId="36" applyFont="1" applyFill="1" applyBorder="1" applyAlignment="1">
      <alignment/>
    </xf>
    <xf numFmtId="49" fontId="6" fillId="33" borderId="17" xfId="0" applyNumberFormat="1" applyFont="1" applyFill="1" applyBorder="1" applyAlignment="1">
      <alignment horizontal="left"/>
    </xf>
    <xf numFmtId="49" fontId="6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 quotePrefix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228" fontId="6" fillId="33" borderId="0" xfId="36" applyNumberFormat="1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49" fontId="15" fillId="33" borderId="18" xfId="0" applyNumberFormat="1" applyFont="1" applyFill="1" applyBorder="1" applyAlignment="1">
      <alignment horizontal="left"/>
    </xf>
    <xf numFmtId="49" fontId="14" fillId="33" borderId="18" xfId="0" applyNumberFormat="1" applyFont="1" applyFill="1" applyBorder="1" applyAlignment="1">
      <alignment horizontal="left"/>
    </xf>
    <xf numFmtId="43" fontId="7" fillId="33" borderId="0" xfId="36" applyFont="1" applyFill="1" applyBorder="1" applyAlignment="1">
      <alignment horizontal="right"/>
    </xf>
    <xf numFmtId="49" fontId="15" fillId="33" borderId="0" xfId="0" applyNumberFormat="1" applyFont="1" applyFill="1" applyBorder="1" applyAlignment="1">
      <alignment horizontal="left"/>
    </xf>
    <xf numFmtId="49" fontId="3" fillId="33" borderId="0" xfId="0" applyNumberFormat="1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1" fillId="0" borderId="18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right"/>
    </xf>
    <xf numFmtId="0" fontId="0" fillId="0" borderId="17" xfId="0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49" fontId="1" fillId="33" borderId="17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49" fontId="3" fillId="33" borderId="18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6" fillId="33" borderId="0" xfId="0" applyNumberFormat="1" applyFont="1" applyFill="1" applyBorder="1" applyAlignment="1" quotePrefix="1">
      <alignment horizontal="left"/>
    </xf>
    <xf numFmtId="0" fontId="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3" fontId="0" fillId="0" borderId="0" xfId="36" applyFont="1" applyAlignment="1">
      <alignment/>
    </xf>
    <xf numFmtId="0" fontId="16" fillId="0" borderId="11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43" fontId="2" fillId="0" borderId="15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0" fontId="0" fillId="34" borderId="22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1" fillId="0" borderId="18" xfId="0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/>
    </xf>
    <xf numFmtId="49" fontId="3" fillId="0" borderId="18" xfId="0" applyNumberFormat="1" applyFont="1" applyFill="1" applyBorder="1" applyAlignment="1">
      <alignment horizontal="center"/>
    </xf>
    <xf numFmtId="43" fontId="7" fillId="0" borderId="18" xfId="36" applyFont="1" applyFill="1" applyBorder="1" applyAlignment="1">
      <alignment horizontal="right"/>
    </xf>
    <xf numFmtId="0" fontId="3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49" fontId="6" fillId="0" borderId="18" xfId="0" applyNumberFormat="1" applyFont="1" applyFill="1" applyBorder="1" applyAlignment="1">
      <alignment/>
    </xf>
    <xf numFmtId="43" fontId="6" fillId="0" borderId="18" xfId="36" applyFont="1" applyFill="1" applyBorder="1" applyAlignment="1">
      <alignment horizontal="right"/>
    </xf>
    <xf numFmtId="49" fontId="11" fillId="0" borderId="18" xfId="0" applyNumberFormat="1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0" fillId="0" borderId="18" xfId="0" applyFill="1" applyBorder="1" applyAlignment="1">
      <alignment/>
    </xf>
    <xf numFmtId="49" fontId="14" fillId="0" borderId="18" xfId="0" applyNumberFormat="1" applyFont="1" applyFill="1" applyBorder="1" applyAlignment="1">
      <alignment/>
    </xf>
    <xf numFmtId="0" fontId="15" fillId="0" borderId="18" xfId="0" applyFont="1" applyBorder="1" applyAlignment="1">
      <alignment horizontal="center"/>
    </xf>
    <xf numFmtId="49" fontId="15" fillId="0" borderId="1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3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2" fillId="33" borderId="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right"/>
    </xf>
    <xf numFmtId="0" fontId="1" fillId="33" borderId="16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left"/>
    </xf>
    <xf numFmtId="0" fontId="11" fillId="33" borderId="18" xfId="0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/>
    </xf>
    <xf numFmtId="49" fontId="16" fillId="33" borderId="18" xfId="0" applyNumberFormat="1" applyFont="1" applyFill="1" applyBorder="1" applyAlignment="1">
      <alignment horizontal="center"/>
    </xf>
    <xf numFmtId="49" fontId="40" fillId="33" borderId="18" xfId="0" applyNumberFormat="1" applyFont="1" applyFill="1" applyBorder="1" applyAlignment="1">
      <alignment horizontal="center"/>
    </xf>
    <xf numFmtId="49" fontId="41" fillId="33" borderId="18" xfId="0" applyNumberFormat="1" applyFont="1" applyFill="1" applyBorder="1" applyAlignment="1">
      <alignment horizontal="center"/>
    </xf>
    <xf numFmtId="49" fontId="15" fillId="33" borderId="11" xfId="0" applyNumberFormat="1" applyFont="1" applyFill="1" applyBorder="1" applyAlignment="1">
      <alignment horizontal="center" vertical="center" wrapText="1"/>
    </xf>
    <xf numFmtId="49" fontId="15" fillId="33" borderId="13" xfId="0" applyNumberFormat="1" applyFont="1" applyFill="1" applyBorder="1" applyAlignment="1">
      <alignment horizontal="center" vertical="center" wrapText="1"/>
    </xf>
    <xf numFmtId="49" fontId="15" fillId="33" borderId="15" xfId="0" applyNumberFormat="1" applyFont="1" applyFill="1" applyBorder="1" applyAlignment="1">
      <alignment horizontal="center" vertical="center" wrapText="1"/>
    </xf>
    <xf numFmtId="49" fontId="15" fillId="33" borderId="18" xfId="0" applyNumberFormat="1" applyFont="1" applyFill="1" applyBorder="1" applyAlignment="1">
      <alignment horizontal="center"/>
    </xf>
    <xf numFmtId="49" fontId="42" fillId="33" borderId="18" xfId="0" applyNumberFormat="1" applyFont="1" applyFill="1" applyBorder="1" applyAlignment="1">
      <alignment horizontal="center"/>
    </xf>
    <xf numFmtId="49" fontId="43" fillId="33" borderId="18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43" fontId="6" fillId="0" borderId="0" xfId="36" applyFont="1" applyFill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3" fillId="0" borderId="16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1714500</xdr:colOff>
      <xdr:row>1</xdr:row>
      <xdr:rowOff>0</xdr:rowOff>
    </xdr:from>
    <xdr:to>
      <xdr:col>4</xdr:col>
      <xdr:colOff>409575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276225"/>
          <a:ext cx="10382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38100</xdr:rowOff>
    </xdr:from>
    <xdr:to>
      <xdr:col>0</xdr:col>
      <xdr:colOff>600075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1714500</xdr:colOff>
      <xdr:row>1</xdr:row>
      <xdr:rowOff>0</xdr:rowOff>
    </xdr:from>
    <xdr:to>
      <xdr:col>4</xdr:col>
      <xdr:colOff>409575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276225"/>
          <a:ext cx="10382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2"/>
  <sheetViews>
    <sheetView zoomScalePageLayoutView="0" workbookViewId="0" topLeftCell="A1">
      <selection activeCell="M8" sqref="M8"/>
    </sheetView>
  </sheetViews>
  <sheetFormatPr defaultColWidth="9.140625" defaultRowHeight="21.75"/>
  <cols>
    <col min="2" max="2" width="6.57421875" style="0" customWidth="1"/>
    <col min="3" max="3" width="26.00390625" style="0" customWidth="1"/>
    <col min="7" max="7" width="13.28125" style="0" customWidth="1"/>
    <col min="8" max="10" width="3.7109375" style="0" customWidth="1"/>
    <col min="11" max="11" width="6.8515625" style="0" customWidth="1"/>
    <col min="12" max="12" width="3.57421875" style="0" customWidth="1"/>
    <col min="15" max="15" width="12.7109375" style="0" customWidth="1"/>
    <col min="16" max="16" width="10.421875" style="0" customWidth="1"/>
  </cols>
  <sheetData>
    <row r="2" spans="1:5" ht="21.75">
      <c r="A2" s="27"/>
      <c r="B2" s="28"/>
      <c r="C2" s="28"/>
      <c r="D2" s="28"/>
      <c r="E2" s="28"/>
    </row>
    <row r="3" spans="1:5" ht="21.75">
      <c r="A3" s="28"/>
      <c r="B3" s="28"/>
      <c r="C3" s="28"/>
      <c r="D3" s="28"/>
      <c r="E3" s="28"/>
    </row>
    <row r="4" spans="1:5" ht="21.75">
      <c r="A4" s="28"/>
      <c r="B4" s="28"/>
      <c r="C4" s="28"/>
      <c r="D4" s="28"/>
      <c r="E4" s="28"/>
    </row>
    <row r="5" spans="1:5" ht="21.75">
      <c r="A5" s="28"/>
      <c r="B5" s="28"/>
      <c r="C5" s="28"/>
      <c r="D5" s="28"/>
      <c r="E5" s="28"/>
    </row>
    <row r="6" spans="1:11" s="16" customFormat="1" ht="23.25">
      <c r="A6" s="273" t="s">
        <v>81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</row>
    <row r="7" spans="1:11" s="16" customFormat="1" ht="23.25">
      <c r="A7" s="273" t="s">
        <v>193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</row>
    <row r="8" spans="1:11" s="16" customFormat="1" ht="21.75">
      <c r="A8" s="274" t="s">
        <v>82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</row>
    <row r="9" s="16" customFormat="1" ht="21.75"/>
    <row r="10" spans="1:12" s="16" customFormat="1" ht="23.25">
      <c r="A10" s="271" t="s">
        <v>83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</row>
    <row r="11" spans="1:12" s="16" customFormat="1" ht="23.25">
      <c r="A11" s="272" t="s">
        <v>194</v>
      </c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14"/>
    </row>
    <row r="12" spans="1:12" s="16" customFormat="1" ht="23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s="16" customFormat="1" ht="23.25">
      <c r="A13" s="272" t="s">
        <v>84</v>
      </c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</row>
    <row r="14" spans="1:12" s="16" customFormat="1" ht="23.25">
      <c r="A14" s="272" t="s">
        <v>195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14"/>
    </row>
    <row r="15" spans="1:12" s="16" customFormat="1" ht="23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s="16" customFormat="1" ht="23.25">
      <c r="A16" s="14"/>
      <c r="B16" s="14"/>
      <c r="C16" s="14" t="s">
        <v>85</v>
      </c>
      <c r="D16" s="14"/>
      <c r="E16" s="14"/>
      <c r="F16" s="14"/>
      <c r="G16" s="14"/>
      <c r="H16" s="14"/>
      <c r="I16" s="14"/>
      <c r="J16" s="14"/>
      <c r="K16" s="14"/>
      <c r="L16" s="14"/>
    </row>
    <row r="17" spans="1:12" s="16" customFormat="1" ht="23.25">
      <c r="A17" s="14"/>
      <c r="B17" s="14"/>
      <c r="C17" s="14"/>
      <c r="D17" s="14" t="s">
        <v>197</v>
      </c>
      <c r="E17" s="14"/>
      <c r="F17" s="14"/>
      <c r="G17" s="14"/>
      <c r="H17" s="14"/>
      <c r="I17" s="14"/>
      <c r="J17" s="14"/>
      <c r="K17" s="14"/>
      <c r="L17" s="14"/>
    </row>
    <row r="18" spans="1:12" s="16" customFormat="1" ht="23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s="16" customFormat="1" ht="23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s="16" customFormat="1" ht="23.25">
      <c r="A20" s="14"/>
      <c r="B20" s="14"/>
      <c r="C20" s="14"/>
      <c r="D20" s="14"/>
      <c r="E20" s="14" t="s">
        <v>86</v>
      </c>
      <c r="F20" s="14"/>
      <c r="G20" s="14"/>
      <c r="H20" s="14"/>
      <c r="I20" s="14"/>
      <c r="J20" s="14"/>
      <c r="K20" s="14"/>
      <c r="L20" s="14"/>
    </row>
    <row r="21" spans="1:12" s="16" customFormat="1" ht="23.25">
      <c r="A21" s="14"/>
      <c r="B21" s="14"/>
      <c r="C21" s="14"/>
      <c r="D21" s="14"/>
      <c r="E21" s="14"/>
      <c r="F21" s="14" t="s">
        <v>170</v>
      </c>
      <c r="G21" s="14"/>
      <c r="H21" s="14"/>
      <c r="I21" s="14"/>
      <c r="J21" s="14"/>
      <c r="K21" s="14"/>
      <c r="L21" s="14"/>
    </row>
    <row r="22" spans="1:12" s="16" customFormat="1" ht="23.25">
      <c r="A22" s="14"/>
      <c r="B22" s="14"/>
      <c r="C22" s="14"/>
      <c r="D22" s="14"/>
      <c r="E22" s="271" t="s">
        <v>105</v>
      </c>
      <c r="F22" s="271"/>
      <c r="G22" s="271"/>
      <c r="H22" s="271"/>
      <c r="I22" s="271"/>
      <c r="J22" s="14"/>
      <c r="K22" s="14"/>
      <c r="L22" s="14"/>
    </row>
    <row r="23" s="16" customFormat="1" ht="21.75"/>
    <row r="24" s="16" customFormat="1" ht="21.75"/>
    <row r="25" s="16" customFormat="1" ht="21.75"/>
    <row r="26" s="16" customFormat="1" ht="21.75"/>
    <row r="27" s="16" customFormat="1" ht="21.75"/>
    <row r="28" s="16" customFormat="1" ht="21.75"/>
    <row r="29" s="16" customFormat="1" ht="21.75"/>
    <row r="30" s="16" customFormat="1" ht="21.75"/>
    <row r="31" s="16" customFormat="1" ht="21.75"/>
    <row r="32" s="16" customFormat="1" ht="21.75"/>
    <row r="33" s="16" customFormat="1" ht="21.75"/>
    <row r="34" s="16" customFormat="1" ht="21.75"/>
    <row r="35" s="16" customFormat="1" ht="21.75"/>
    <row r="36" s="16" customFormat="1" ht="21.75"/>
    <row r="37" s="16" customFormat="1" ht="21.75"/>
    <row r="38" s="16" customFormat="1" ht="21.75"/>
    <row r="39" s="16" customFormat="1" ht="21.75"/>
    <row r="40" s="16" customFormat="1" ht="21.75"/>
    <row r="41" s="16" customFormat="1" ht="21.75"/>
    <row r="42" s="16" customFormat="1" ht="21.75"/>
    <row r="43" s="16" customFormat="1" ht="21.75"/>
    <row r="44" s="16" customFormat="1" ht="21.75"/>
    <row r="45" s="16" customFormat="1" ht="21.75"/>
    <row r="46" s="16" customFormat="1" ht="21.75"/>
    <row r="47" s="16" customFormat="1" ht="21.75"/>
    <row r="48" s="16" customFormat="1" ht="21.75"/>
    <row r="49" s="16" customFormat="1" ht="21.75"/>
    <row r="50" s="16" customFormat="1" ht="21.75"/>
    <row r="51" s="16" customFormat="1" ht="21.75"/>
    <row r="52" s="16" customFormat="1" ht="21.75"/>
    <row r="53" s="16" customFormat="1" ht="21.75"/>
    <row r="54" s="16" customFormat="1" ht="21.75"/>
    <row r="55" s="16" customFormat="1" ht="21.75"/>
    <row r="56" s="16" customFormat="1" ht="21.75"/>
    <row r="57" s="16" customFormat="1" ht="21.75"/>
    <row r="58" s="16" customFormat="1" ht="21.75"/>
    <row r="59" s="16" customFormat="1" ht="21.75"/>
    <row r="60" s="16" customFormat="1" ht="21.75"/>
    <row r="61" s="16" customFormat="1" ht="21.75"/>
    <row r="62" s="16" customFormat="1" ht="21.75"/>
    <row r="63" s="16" customFormat="1" ht="21.75"/>
    <row r="64" s="16" customFormat="1" ht="21.75"/>
    <row r="65" s="16" customFormat="1" ht="21.75"/>
    <row r="66" s="16" customFormat="1" ht="21.75"/>
    <row r="67" s="16" customFormat="1" ht="21.75"/>
    <row r="68" s="16" customFormat="1" ht="21.75"/>
    <row r="69" s="16" customFormat="1" ht="21.75"/>
    <row r="70" s="16" customFormat="1" ht="21.75"/>
    <row r="71" s="16" customFormat="1" ht="21.75"/>
    <row r="72" s="16" customFormat="1" ht="21.75"/>
    <row r="73" s="16" customFormat="1" ht="21.75"/>
    <row r="74" s="16" customFormat="1" ht="21.75"/>
    <row r="75" s="16" customFormat="1" ht="21.75"/>
    <row r="76" s="16" customFormat="1" ht="21.75"/>
  </sheetData>
  <sheetProtection/>
  <mergeCells count="8">
    <mergeCell ref="E22:I22"/>
    <mergeCell ref="A14:K14"/>
    <mergeCell ref="A10:L10"/>
    <mergeCell ref="A6:K6"/>
    <mergeCell ref="A7:K7"/>
    <mergeCell ref="A8:K8"/>
    <mergeCell ref="A11:K11"/>
    <mergeCell ref="A13:L13"/>
  </mergeCells>
  <printOptions/>
  <pageMargins left="0.7480314960629921" right="0.35433070866141736" top="0.31496062992125984" bottom="0.35433070866141736" header="0.275590551181102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9"/>
  <sheetViews>
    <sheetView zoomScaleSheetLayoutView="90" zoomScalePageLayoutView="0" workbookViewId="0" topLeftCell="A220">
      <selection activeCell="Y230" sqref="Y230"/>
    </sheetView>
  </sheetViews>
  <sheetFormatPr defaultColWidth="9.140625" defaultRowHeight="21.75"/>
  <cols>
    <col min="1" max="1" width="4.8515625" style="0" customWidth="1"/>
    <col min="2" max="2" width="14.421875" style="0" customWidth="1"/>
    <col min="3" max="3" width="59.140625" style="0" customWidth="1"/>
    <col min="4" max="4" width="17.7109375" style="0" customWidth="1"/>
    <col min="5" max="5" width="13.28125" style="0" customWidth="1"/>
    <col min="6" max="6" width="11.00390625" style="0" customWidth="1"/>
    <col min="7" max="7" width="10.28125" style="0" customWidth="1"/>
    <col min="8" max="8" width="10.8515625" style="0" customWidth="1"/>
    <col min="9" max="9" width="10.421875" style="0" customWidth="1"/>
    <col min="10" max="10" width="10.7109375" style="0" customWidth="1"/>
    <col min="11" max="11" width="8.8515625" style="0" hidden="1" customWidth="1"/>
    <col min="12" max="17" width="9.140625" style="0" hidden="1" customWidth="1"/>
    <col min="18" max="18" width="7.00390625" style="0" hidden="1" customWidth="1"/>
    <col min="19" max="19" width="9.140625" style="0" hidden="1" customWidth="1"/>
    <col min="20" max="20" width="0.71875" style="0" hidden="1" customWidth="1"/>
    <col min="21" max="22" width="9.140625" style="0" hidden="1" customWidth="1"/>
    <col min="23" max="23" width="0.42578125" style="0" customWidth="1"/>
    <col min="24" max="24" width="0.5625" style="0" hidden="1" customWidth="1"/>
    <col min="26" max="26" width="12.421875" style="0" bestFit="1" customWidth="1"/>
  </cols>
  <sheetData>
    <row r="1" spans="1:10" ht="23.25">
      <c r="A1" s="286" t="s">
        <v>48</v>
      </c>
      <c r="B1" s="286"/>
      <c r="C1" s="286"/>
      <c r="D1" s="286"/>
      <c r="E1" s="286"/>
      <c r="F1" s="286"/>
      <c r="G1" s="286"/>
      <c r="H1" s="286"/>
      <c r="I1" s="286"/>
      <c r="J1" s="88"/>
    </row>
    <row r="2" spans="1:10" ht="23.25">
      <c r="A2" s="273" t="s">
        <v>196</v>
      </c>
      <c r="B2" s="273"/>
      <c r="C2" s="273"/>
      <c r="D2" s="273"/>
      <c r="E2" s="273"/>
      <c r="F2" s="273"/>
      <c r="G2" s="273"/>
      <c r="H2" s="273"/>
      <c r="I2" s="273"/>
      <c r="J2" s="24"/>
    </row>
    <row r="3" spans="1:10" ht="23.25">
      <c r="A3" s="273" t="s">
        <v>43</v>
      </c>
      <c r="B3" s="273"/>
      <c r="C3" s="273"/>
      <c r="D3" s="273"/>
      <c r="E3" s="273"/>
      <c r="F3" s="273"/>
      <c r="G3" s="273"/>
      <c r="H3" s="273"/>
      <c r="I3" s="273"/>
      <c r="J3" s="24"/>
    </row>
    <row r="4" spans="1:10" ht="23.25">
      <c r="A4" s="1"/>
      <c r="B4" s="1"/>
      <c r="C4" s="1"/>
      <c r="D4" s="1"/>
      <c r="E4" s="25"/>
      <c r="F4" s="25"/>
      <c r="G4" s="1"/>
      <c r="H4" s="1"/>
      <c r="I4" s="1"/>
      <c r="J4" s="1"/>
    </row>
    <row r="5" spans="1:10" ht="23.25">
      <c r="A5" s="2" t="s">
        <v>1</v>
      </c>
      <c r="B5" s="3" t="s">
        <v>2</v>
      </c>
      <c r="C5" s="2" t="s">
        <v>42</v>
      </c>
      <c r="D5" s="275" t="s">
        <v>5</v>
      </c>
      <c r="E5" s="276"/>
      <c r="F5" s="277" t="s">
        <v>10</v>
      </c>
      <c r="G5" s="278"/>
      <c r="H5" s="3" t="s">
        <v>12</v>
      </c>
      <c r="I5" s="3" t="s">
        <v>13</v>
      </c>
      <c r="J5" s="3" t="s">
        <v>16</v>
      </c>
    </row>
    <row r="6" spans="1:10" ht="23.25">
      <c r="A6" s="4"/>
      <c r="B6" s="5" t="s">
        <v>3</v>
      </c>
      <c r="C6" s="5" t="s">
        <v>4</v>
      </c>
      <c r="D6" s="3" t="s">
        <v>6</v>
      </c>
      <c r="E6" s="3" t="s">
        <v>8</v>
      </c>
      <c r="F6" s="3" t="s">
        <v>11</v>
      </c>
      <c r="G6" s="2" t="s">
        <v>8</v>
      </c>
      <c r="H6" s="6"/>
      <c r="I6" s="5" t="s">
        <v>14</v>
      </c>
      <c r="J6" s="6"/>
    </row>
    <row r="7" spans="1:10" ht="23.25">
      <c r="A7" s="8"/>
      <c r="B7" s="9"/>
      <c r="C7" s="9"/>
      <c r="D7" s="11" t="s">
        <v>7</v>
      </c>
      <c r="E7" s="11" t="s">
        <v>9</v>
      </c>
      <c r="F7" s="11"/>
      <c r="G7" s="12" t="s">
        <v>9</v>
      </c>
      <c r="H7" s="9"/>
      <c r="I7" s="11" t="s">
        <v>15</v>
      </c>
      <c r="J7" s="9"/>
    </row>
    <row r="8" spans="1:26" ht="23.25">
      <c r="A8" s="69">
        <v>1</v>
      </c>
      <c r="B8" s="42" t="s">
        <v>206</v>
      </c>
      <c r="C8" s="43" t="s">
        <v>46</v>
      </c>
      <c r="D8" s="70" t="s">
        <v>51</v>
      </c>
      <c r="E8" s="84">
        <f>SUM(E9:E17)</f>
        <v>1485611</v>
      </c>
      <c r="F8" s="70" t="s">
        <v>66</v>
      </c>
      <c r="G8" s="70" t="s">
        <v>66</v>
      </c>
      <c r="H8" s="70" t="s">
        <v>66</v>
      </c>
      <c r="I8" s="70" t="s">
        <v>66</v>
      </c>
      <c r="J8" s="69"/>
      <c r="Z8" s="243">
        <v>1485611</v>
      </c>
    </row>
    <row r="9" spans="1:10" ht="23.25">
      <c r="A9" s="69"/>
      <c r="B9" s="69"/>
      <c r="C9" s="102" t="s">
        <v>54</v>
      </c>
      <c r="D9" s="70" t="s">
        <v>51</v>
      </c>
      <c r="E9" s="104">
        <v>690611</v>
      </c>
      <c r="F9" s="70" t="s">
        <v>66</v>
      </c>
      <c r="G9" s="70" t="s">
        <v>66</v>
      </c>
      <c r="H9" s="3" t="s">
        <v>18</v>
      </c>
      <c r="I9" s="70">
        <v>7</v>
      </c>
      <c r="J9" s="69"/>
    </row>
    <row r="10" spans="1:10" ht="23.25">
      <c r="A10" s="69"/>
      <c r="B10" s="69"/>
      <c r="C10" s="102" t="s">
        <v>68</v>
      </c>
      <c r="D10" s="70" t="s">
        <v>51</v>
      </c>
      <c r="E10" s="104">
        <v>40000</v>
      </c>
      <c r="F10" s="70" t="s">
        <v>66</v>
      </c>
      <c r="G10" s="70" t="s">
        <v>66</v>
      </c>
      <c r="H10" s="3" t="s">
        <v>18</v>
      </c>
      <c r="I10" s="70">
        <v>7</v>
      </c>
      <c r="J10" s="69"/>
    </row>
    <row r="11" spans="1:10" ht="23.25">
      <c r="A11" s="69"/>
      <c r="B11" s="69"/>
      <c r="C11" s="102" t="s">
        <v>207</v>
      </c>
      <c r="D11" s="70" t="s">
        <v>51</v>
      </c>
      <c r="E11" s="104">
        <v>10000</v>
      </c>
      <c r="F11" s="70" t="s">
        <v>66</v>
      </c>
      <c r="G11" s="70" t="s">
        <v>66</v>
      </c>
      <c r="H11" s="3" t="s">
        <v>18</v>
      </c>
      <c r="I11" s="70">
        <v>7</v>
      </c>
      <c r="J11" s="69"/>
    </row>
    <row r="12" spans="1:10" ht="23.25">
      <c r="A12" s="69"/>
      <c r="B12" s="69"/>
      <c r="C12" s="102" t="s">
        <v>208</v>
      </c>
      <c r="D12" s="70" t="s">
        <v>51</v>
      </c>
      <c r="E12" s="104">
        <v>220000</v>
      </c>
      <c r="F12" s="70" t="s">
        <v>66</v>
      </c>
      <c r="G12" s="70" t="s">
        <v>66</v>
      </c>
      <c r="H12" s="3" t="s">
        <v>18</v>
      </c>
      <c r="I12" s="70">
        <v>30</v>
      </c>
      <c r="J12" s="69"/>
    </row>
    <row r="13" spans="1:10" ht="23.25">
      <c r="A13" s="69"/>
      <c r="B13" s="69"/>
      <c r="C13" s="102" t="s">
        <v>111</v>
      </c>
      <c r="D13" s="70" t="s">
        <v>51</v>
      </c>
      <c r="E13" s="104">
        <v>160000</v>
      </c>
      <c r="F13" s="70" t="s">
        <v>66</v>
      </c>
      <c r="G13" s="70" t="s">
        <v>66</v>
      </c>
      <c r="H13" s="3" t="s">
        <v>18</v>
      </c>
      <c r="I13" s="70">
        <v>7</v>
      </c>
      <c r="J13" s="69"/>
    </row>
    <row r="14" spans="1:10" ht="23.25">
      <c r="A14" s="69"/>
      <c r="B14" s="69"/>
      <c r="C14" s="102" t="s">
        <v>209</v>
      </c>
      <c r="D14" s="70" t="s">
        <v>51</v>
      </c>
      <c r="E14" s="104">
        <v>250000</v>
      </c>
      <c r="F14" s="70" t="s">
        <v>66</v>
      </c>
      <c r="G14" s="70" t="s">
        <v>66</v>
      </c>
      <c r="H14" s="3" t="s">
        <v>18</v>
      </c>
      <c r="I14" s="70">
        <v>7</v>
      </c>
      <c r="J14" s="69"/>
    </row>
    <row r="15" spans="1:10" ht="23.25">
      <c r="A15" s="69"/>
      <c r="B15" s="69"/>
      <c r="C15" s="102" t="s">
        <v>210</v>
      </c>
      <c r="D15" s="70" t="s">
        <v>51</v>
      </c>
      <c r="E15" s="104">
        <v>65000</v>
      </c>
      <c r="F15" s="70" t="s">
        <v>66</v>
      </c>
      <c r="G15" s="70" t="s">
        <v>66</v>
      </c>
      <c r="H15" s="3" t="s">
        <v>18</v>
      </c>
      <c r="I15" s="70">
        <v>7</v>
      </c>
      <c r="J15" s="69"/>
    </row>
    <row r="16" spans="1:10" ht="23.25">
      <c r="A16" s="69"/>
      <c r="B16" s="69"/>
      <c r="C16" s="102" t="s">
        <v>211</v>
      </c>
      <c r="D16" s="70"/>
      <c r="E16" s="104"/>
      <c r="F16" s="70" t="s">
        <v>66</v>
      </c>
      <c r="G16" s="70" t="s">
        <v>66</v>
      </c>
      <c r="H16" s="3"/>
      <c r="I16" s="70"/>
      <c r="J16" s="69"/>
    </row>
    <row r="17" spans="1:10" ht="23.25">
      <c r="A17" s="69"/>
      <c r="B17" s="69"/>
      <c r="C17" s="102" t="s">
        <v>136</v>
      </c>
      <c r="D17" s="70" t="s">
        <v>51</v>
      </c>
      <c r="E17" s="104">
        <v>50000</v>
      </c>
      <c r="F17" s="70" t="s">
        <v>66</v>
      </c>
      <c r="G17" s="70" t="s">
        <v>66</v>
      </c>
      <c r="H17" s="3" t="s">
        <v>18</v>
      </c>
      <c r="I17" s="70">
        <v>7</v>
      </c>
      <c r="J17" s="69"/>
    </row>
    <row r="18" spans="1:26" ht="23.25">
      <c r="A18" s="69">
        <v>2</v>
      </c>
      <c r="B18" s="42" t="s">
        <v>206</v>
      </c>
      <c r="C18" s="100" t="s">
        <v>59</v>
      </c>
      <c r="D18" s="70" t="s">
        <v>212</v>
      </c>
      <c r="E18" s="101">
        <f>SUM(E19+E21+E23)</f>
        <v>220000</v>
      </c>
      <c r="F18" s="70" t="s">
        <v>66</v>
      </c>
      <c r="G18" s="70" t="s">
        <v>66</v>
      </c>
      <c r="H18" s="70" t="s">
        <v>66</v>
      </c>
      <c r="I18" s="70" t="s">
        <v>66</v>
      </c>
      <c r="J18" s="69"/>
      <c r="Z18" s="243">
        <v>220000</v>
      </c>
    </row>
    <row r="19" spans="1:10" ht="23.25">
      <c r="A19" s="69"/>
      <c r="B19" s="69"/>
      <c r="C19" s="100" t="s">
        <v>65</v>
      </c>
      <c r="D19" s="70" t="s">
        <v>212</v>
      </c>
      <c r="E19" s="101">
        <v>100000</v>
      </c>
      <c r="F19" s="70" t="s">
        <v>66</v>
      </c>
      <c r="G19" s="70" t="s">
        <v>66</v>
      </c>
      <c r="H19" s="3" t="s">
        <v>18</v>
      </c>
      <c r="I19" s="70">
        <v>7</v>
      </c>
      <c r="J19" s="69"/>
    </row>
    <row r="20" spans="1:10" s="97" customFormat="1" ht="23.25">
      <c r="A20" s="69"/>
      <c r="B20" s="69"/>
      <c r="C20" s="102" t="s">
        <v>57</v>
      </c>
      <c r="D20" s="70" t="s">
        <v>212</v>
      </c>
      <c r="E20" s="104">
        <f>E19</f>
        <v>100000</v>
      </c>
      <c r="F20" s="70" t="s">
        <v>66</v>
      </c>
      <c r="G20" s="70" t="s">
        <v>66</v>
      </c>
      <c r="H20" s="3" t="s">
        <v>18</v>
      </c>
      <c r="I20" s="70">
        <v>7</v>
      </c>
      <c r="J20" s="69"/>
    </row>
    <row r="21" spans="1:10" ht="22.5">
      <c r="A21" s="69"/>
      <c r="B21" s="69"/>
      <c r="C21" s="100" t="s">
        <v>213</v>
      </c>
      <c r="D21" s="70" t="s">
        <v>212</v>
      </c>
      <c r="E21" s="113">
        <v>100000</v>
      </c>
      <c r="F21" s="70" t="s">
        <v>66</v>
      </c>
      <c r="G21" s="70" t="s">
        <v>66</v>
      </c>
      <c r="H21" s="70" t="s">
        <v>66</v>
      </c>
      <c r="I21" s="70" t="s">
        <v>66</v>
      </c>
      <c r="J21" s="69"/>
    </row>
    <row r="22" spans="1:10" ht="23.25">
      <c r="A22" s="69"/>
      <c r="B22" s="69"/>
      <c r="C22" s="103" t="s">
        <v>126</v>
      </c>
      <c r="D22" s="70" t="s">
        <v>212</v>
      </c>
      <c r="E22" s="112">
        <f>E21</f>
        <v>100000</v>
      </c>
      <c r="F22" s="70" t="s">
        <v>66</v>
      </c>
      <c r="G22" s="70" t="s">
        <v>66</v>
      </c>
      <c r="H22" s="3" t="s">
        <v>18</v>
      </c>
      <c r="I22" s="70">
        <v>7</v>
      </c>
      <c r="J22" s="69"/>
    </row>
    <row r="23" spans="1:10" ht="22.5">
      <c r="A23" s="69"/>
      <c r="B23" s="69"/>
      <c r="C23" s="100" t="s">
        <v>58</v>
      </c>
      <c r="D23" s="70" t="s">
        <v>212</v>
      </c>
      <c r="E23" s="101">
        <v>20000</v>
      </c>
      <c r="F23" s="70" t="s">
        <v>66</v>
      </c>
      <c r="G23" s="70" t="s">
        <v>66</v>
      </c>
      <c r="H23" s="70" t="s">
        <v>66</v>
      </c>
      <c r="I23" s="70" t="s">
        <v>66</v>
      </c>
      <c r="J23" s="69"/>
    </row>
    <row r="24" spans="1:10" ht="23.25">
      <c r="A24" s="69"/>
      <c r="B24" s="69"/>
      <c r="C24" s="103" t="s">
        <v>125</v>
      </c>
      <c r="D24" s="70" t="s">
        <v>212</v>
      </c>
      <c r="E24" s="104">
        <f>E23</f>
        <v>20000</v>
      </c>
      <c r="F24" s="70" t="s">
        <v>66</v>
      </c>
      <c r="G24" s="70" t="s">
        <v>66</v>
      </c>
      <c r="H24" s="3" t="s">
        <v>18</v>
      </c>
      <c r="I24" s="70">
        <v>7</v>
      </c>
      <c r="J24" s="69"/>
    </row>
    <row r="25" spans="1:10" ht="23.25">
      <c r="A25" s="69">
        <v>3</v>
      </c>
      <c r="B25" s="42" t="s">
        <v>206</v>
      </c>
      <c r="C25" s="100" t="s">
        <v>59</v>
      </c>
      <c r="D25" s="70" t="s">
        <v>214</v>
      </c>
      <c r="E25" s="101">
        <f>SUM(E26+E32+E34+E36+E38)</f>
        <v>170000</v>
      </c>
      <c r="F25" s="70" t="s">
        <v>66</v>
      </c>
      <c r="G25" s="70" t="s">
        <v>66</v>
      </c>
      <c r="H25" s="70" t="s">
        <v>66</v>
      </c>
      <c r="I25" s="70" t="s">
        <v>66</v>
      </c>
      <c r="J25" s="69"/>
    </row>
    <row r="26" spans="1:10" ht="23.25">
      <c r="A26" s="69"/>
      <c r="B26" s="69"/>
      <c r="C26" s="110" t="s">
        <v>130</v>
      </c>
      <c r="D26" s="70" t="s">
        <v>214</v>
      </c>
      <c r="E26" s="101">
        <v>60000</v>
      </c>
      <c r="F26" s="70" t="s">
        <v>66</v>
      </c>
      <c r="G26" s="70" t="s">
        <v>66</v>
      </c>
      <c r="H26" s="71" t="s">
        <v>18</v>
      </c>
      <c r="I26" s="70">
        <v>7</v>
      </c>
      <c r="J26" s="69"/>
    </row>
    <row r="27" spans="1:10" ht="23.25">
      <c r="A27" s="317" t="s">
        <v>48</v>
      </c>
      <c r="B27" s="317"/>
      <c r="C27" s="317"/>
      <c r="D27" s="317"/>
      <c r="E27" s="317"/>
      <c r="F27" s="317"/>
      <c r="G27" s="317"/>
      <c r="H27" s="317"/>
      <c r="I27" s="317"/>
      <c r="J27" s="318"/>
    </row>
    <row r="28" spans="1:10" ht="23.25">
      <c r="A28" s="2" t="s">
        <v>1</v>
      </c>
      <c r="B28" s="3" t="s">
        <v>2</v>
      </c>
      <c r="C28" s="2" t="s">
        <v>42</v>
      </c>
      <c r="D28" s="275" t="s">
        <v>5</v>
      </c>
      <c r="E28" s="276"/>
      <c r="F28" s="277" t="s">
        <v>10</v>
      </c>
      <c r="G28" s="278"/>
      <c r="H28" s="3" t="s">
        <v>12</v>
      </c>
      <c r="I28" s="3" t="s">
        <v>13</v>
      </c>
      <c r="J28" s="3" t="s">
        <v>16</v>
      </c>
    </row>
    <row r="29" spans="1:10" ht="23.25">
      <c r="A29" s="4"/>
      <c r="B29" s="5" t="s">
        <v>3</v>
      </c>
      <c r="C29" s="5" t="s">
        <v>4</v>
      </c>
      <c r="D29" s="3" t="s">
        <v>6</v>
      </c>
      <c r="E29" s="3" t="s">
        <v>8</v>
      </c>
      <c r="F29" s="3" t="s">
        <v>11</v>
      </c>
      <c r="G29" s="2" t="s">
        <v>8</v>
      </c>
      <c r="H29" s="6"/>
      <c r="I29" s="5" t="s">
        <v>14</v>
      </c>
      <c r="J29" s="6"/>
    </row>
    <row r="30" spans="1:10" ht="23.25">
      <c r="A30" s="8"/>
      <c r="B30" s="9"/>
      <c r="C30" s="9"/>
      <c r="D30" s="11" t="s">
        <v>7</v>
      </c>
      <c r="E30" s="11" t="s">
        <v>9</v>
      </c>
      <c r="F30" s="11"/>
      <c r="G30" s="12" t="s">
        <v>9</v>
      </c>
      <c r="H30" s="9"/>
      <c r="I30" s="11" t="s">
        <v>15</v>
      </c>
      <c r="J30" s="9"/>
    </row>
    <row r="31" spans="1:10" ht="23.25">
      <c r="A31" s="69"/>
      <c r="B31" s="42"/>
      <c r="C31" s="102" t="s">
        <v>131</v>
      </c>
      <c r="D31" s="70" t="s">
        <v>214</v>
      </c>
      <c r="E31" s="104">
        <v>60000</v>
      </c>
      <c r="F31" s="70" t="s">
        <v>66</v>
      </c>
      <c r="G31" s="70" t="s">
        <v>66</v>
      </c>
      <c r="H31" s="3" t="s">
        <v>18</v>
      </c>
      <c r="I31" s="70">
        <v>7</v>
      </c>
      <c r="J31" s="69"/>
    </row>
    <row r="32" spans="1:10" ht="23.25">
      <c r="A32" s="69"/>
      <c r="B32" s="69"/>
      <c r="C32" s="110" t="s">
        <v>132</v>
      </c>
      <c r="D32" s="70" t="s">
        <v>214</v>
      </c>
      <c r="E32" s="101">
        <v>10000</v>
      </c>
      <c r="F32" s="70" t="s">
        <v>66</v>
      </c>
      <c r="G32" s="70" t="s">
        <v>66</v>
      </c>
      <c r="H32" s="3" t="s">
        <v>18</v>
      </c>
      <c r="I32" s="70">
        <v>7</v>
      </c>
      <c r="J32" s="69"/>
    </row>
    <row r="33" spans="1:10" ht="23.25">
      <c r="A33" s="69"/>
      <c r="B33" s="69"/>
      <c r="C33" s="102" t="s">
        <v>133</v>
      </c>
      <c r="D33" s="70" t="s">
        <v>214</v>
      </c>
      <c r="E33" s="104">
        <v>10000</v>
      </c>
      <c r="F33" s="70" t="s">
        <v>66</v>
      </c>
      <c r="G33" s="70" t="s">
        <v>66</v>
      </c>
      <c r="H33" s="3" t="s">
        <v>18</v>
      </c>
      <c r="I33" s="70">
        <v>7</v>
      </c>
      <c r="J33" s="69"/>
    </row>
    <row r="34" spans="1:10" ht="23.25">
      <c r="A34" s="69"/>
      <c r="B34" s="69"/>
      <c r="C34" s="110" t="s">
        <v>216</v>
      </c>
      <c r="D34" s="70" t="s">
        <v>214</v>
      </c>
      <c r="E34" s="101">
        <v>20000</v>
      </c>
      <c r="F34" s="70"/>
      <c r="G34" s="70"/>
      <c r="H34" s="3" t="s">
        <v>18</v>
      </c>
      <c r="I34" s="70"/>
      <c r="J34" s="69"/>
    </row>
    <row r="35" spans="1:10" ht="23.25">
      <c r="A35" s="69"/>
      <c r="B35" s="69"/>
      <c r="C35" s="102" t="s">
        <v>217</v>
      </c>
      <c r="D35" s="70" t="s">
        <v>214</v>
      </c>
      <c r="E35" s="104">
        <v>20000</v>
      </c>
      <c r="F35" s="70"/>
      <c r="G35" s="70"/>
      <c r="H35" s="3"/>
      <c r="I35" s="70"/>
      <c r="J35" s="69"/>
    </row>
    <row r="36" spans="1:10" ht="23.25">
      <c r="A36" s="69"/>
      <c r="B36" s="69"/>
      <c r="C36" s="110" t="s">
        <v>215</v>
      </c>
      <c r="D36" s="70" t="s">
        <v>214</v>
      </c>
      <c r="E36" s="101">
        <v>70000</v>
      </c>
      <c r="F36" s="70" t="s">
        <v>66</v>
      </c>
      <c r="G36" s="70" t="s">
        <v>66</v>
      </c>
      <c r="H36" s="3" t="s">
        <v>18</v>
      </c>
      <c r="I36" s="70">
        <v>7</v>
      </c>
      <c r="J36" s="69"/>
    </row>
    <row r="37" spans="1:10" ht="23.25">
      <c r="A37" s="69"/>
      <c r="B37" s="69"/>
      <c r="C37" s="102" t="s">
        <v>218</v>
      </c>
      <c r="D37" s="70" t="s">
        <v>214</v>
      </c>
      <c r="E37" s="104">
        <f>E36</f>
        <v>70000</v>
      </c>
      <c r="F37" s="70"/>
      <c r="G37" s="70"/>
      <c r="H37" s="71"/>
      <c r="I37" s="70"/>
      <c r="J37" s="69"/>
    </row>
    <row r="38" spans="1:10" ht="23.25">
      <c r="A38" s="69"/>
      <c r="B38" s="69"/>
      <c r="C38" s="110" t="s">
        <v>219</v>
      </c>
      <c r="D38" s="70" t="s">
        <v>214</v>
      </c>
      <c r="E38" s="101">
        <v>10000</v>
      </c>
      <c r="F38" s="70"/>
      <c r="G38" s="70"/>
      <c r="H38" s="3" t="s">
        <v>18</v>
      </c>
      <c r="I38" s="70">
        <v>7</v>
      </c>
      <c r="J38" s="69"/>
    </row>
    <row r="39" spans="1:10" ht="23.25">
      <c r="A39" s="69"/>
      <c r="B39" s="69"/>
      <c r="C39" s="102" t="s">
        <v>220</v>
      </c>
      <c r="D39" s="70" t="s">
        <v>214</v>
      </c>
      <c r="E39" s="120">
        <f>E38</f>
        <v>10000</v>
      </c>
      <c r="F39" s="70"/>
      <c r="G39" s="70"/>
      <c r="H39" s="71"/>
      <c r="I39" s="70"/>
      <c r="J39" s="69"/>
    </row>
    <row r="40" spans="1:10" ht="22.5">
      <c r="A40" s="29">
        <v>4</v>
      </c>
      <c r="B40" s="226" t="s">
        <v>221</v>
      </c>
      <c r="C40" s="100" t="s">
        <v>226</v>
      </c>
      <c r="D40" s="70" t="s">
        <v>214</v>
      </c>
      <c r="E40" s="101">
        <f>E41+E43+E44</f>
        <v>498000</v>
      </c>
      <c r="F40" s="70" t="s">
        <v>66</v>
      </c>
      <c r="G40" s="70" t="s">
        <v>66</v>
      </c>
      <c r="H40" s="70" t="s">
        <v>66</v>
      </c>
      <c r="I40" s="70" t="s">
        <v>66</v>
      </c>
      <c r="J40" s="29"/>
    </row>
    <row r="41" spans="1:10" ht="23.25">
      <c r="A41" s="29"/>
      <c r="B41" s="42"/>
      <c r="C41" s="170" t="s">
        <v>97</v>
      </c>
      <c r="D41" s="70" t="s">
        <v>214</v>
      </c>
      <c r="E41" s="113">
        <v>30000</v>
      </c>
      <c r="F41" s="70" t="s">
        <v>66</v>
      </c>
      <c r="G41" s="70" t="s">
        <v>66</v>
      </c>
      <c r="H41" s="3" t="s">
        <v>66</v>
      </c>
      <c r="I41" s="70" t="s">
        <v>66</v>
      </c>
      <c r="J41" s="29"/>
    </row>
    <row r="42" spans="1:10" ht="23.25">
      <c r="A42" s="29"/>
      <c r="B42" s="42"/>
      <c r="C42" s="171" t="s">
        <v>111</v>
      </c>
      <c r="D42" s="70" t="s">
        <v>214</v>
      </c>
      <c r="E42" s="113">
        <f>E41</f>
        <v>30000</v>
      </c>
      <c r="F42" s="70" t="s">
        <v>66</v>
      </c>
      <c r="G42" s="70" t="s">
        <v>66</v>
      </c>
      <c r="H42" s="3" t="s">
        <v>18</v>
      </c>
      <c r="I42" s="70">
        <v>7</v>
      </c>
      <c r="J42" s="29"/>
    </row>
    <row r="43" spans="1:10" ht="23.25">
      <c r="A43" s="29"/>
      <c r="B43" s="29"/>
      <c r="C43" s="171" t="s">
        <v>222</v>
      </c>
      <c r="D43" s="70" t="s">
        <v>214</v>
      </c>
      <c r="E43" s="113">
        <v>20000</v>
      </c>
      <c r="F43" s="70" t="s">
        <v>66</v>
      </c>
      <c r="G43" s="70" t="s">
        <v>66</v>
      </c>
      <c r="H43" s="71" t="s">
        <v>18</v>
      </c>
      <c r="I43" s="70">
        <v>7</v>
      </c>
      <c r="J43" s="29"/>
    </row>
    <row r="44" spans="1:10" ht="23.25">
      <c r="A44" s="26"/>
      <c r="B44" s="29"/>
      <c r="C44" s="237" t="s">
        <v>171</v>
      </c>
      <c r="D44" s="70" t="s">
        <v>214</v>
      </c>
      <c r="E44" s="113">
        <v>448000</v>
      </c>
      <c r="F44" s="70" t="s">
        <v>66</v>
      </c>
      <c r="G44" s="70" t="s">
        <v>66</v>
      </c>
      <c r="H44" s="71" t="s">
        <v>18</v>
      </c>
      <c r="I44" s="70">
        <v>7</v>
      </c>
      <c r="J44" s="26"/>
    </row>
    <row r="45" spans="1:10" ht="23.25">
      <c r="A45" s="29"/>
      <c r="B45" s="29"/>
      <c r="C45" s="237"/>
      <c r="D45" s="176"/>
      <c r="E45" s="112"/>
      <c r="F45" s="70"/>
      <c r="G45" s="70"/>
      <c r="H45" s="71"/>
      <c r="I45" s="70"/>
      <c r="J45" s="29"/>
    </row>
    <row r="46" spans="1:10" ht="23.25">
      <c r="A46" s="163"/>
      <c r="B46" s="163"/>
      <c r="C46" s="157"/>
      <c r="D46" s="149"/>
      <c r="E46" s="164"/>
      <c r="F46" s="149"/>
      <c r="G46" s="149"/>
      <c r="H46" s="150"/>
      <c r="I46" s="149"/>
      <c r="J46" s="163"/>
    </row>
    <row r="47" spans="1:10" ht="23.25">
      <c r="A47" s="163"/>
      <c r="B47" s="163"/>
      <c r="C47" s="157"/>
      <c r="D47" s="149"/>
      <c r="E47" s="164"/>
      <c r="F47" s="149"/>
      <c r="G47" s="149"/>
      <c r="H47" s="150"/>
      <c r="I47" s="149"/>
      <c r="J47" s="163"/>
    </row>
    <row r="48" spans="1:10" ht="23.25">
      <c r="A48" s="163"/>
      <c r="B48" s="163"/>
      <c r="C48" s="157"/>
      <c r="D48" s="149"/>
      <c r="E48" s="164"/>
      <c r="F48" s="149"/>
      <c r="G48" s="149"/>
      <c r="H48" s="150"/>
      <c r="I48" s="149"/>
      <c r="J48" s="163"/>
    </row>
    <row r="49" spans="1:10" ht="23.25">
      <c r="A49" s="163"/>
      <c r="B49" s="163"/>
      <c r="C49" s="157"/>
      <c r="D49" s="149"/>
      <c r="E49" s="164"/>
      <c r="F49" s="149"/>
      <c r="G49" s="149"/>
      <c r="H49" s="150"/>
      <c r="I49" s="149"/>
      <c r="J49" s="163"/>
    </row>
    <row r="50" spans="1:10" ht="23.25">
      <c r="A50" s="163"/>
      <c r="B50" s="163"/>
      <c r="C50" s="157"/>
      <c r="D50" s="149"/>
      <c r="E50" s="164"/>
      <c r="F50" s="149"/>
      <c r="G50" s="149"/>
      <c r="H50" s="150"/>
      <c r="I50" s="149"/>
      <c r="J50" s="163"/>
    </row>
    <row r="51" spans="1:10" ht="23.25">
      <c r="A51" s="163"/>
      <c r="B51" s="163"/>
      <c r="C51" s="157"/>
      <c r="D51" s="149"/>
      <c r="E51" s="164"/>
      <c r="F51" s="149"/>
      <c r="G51" s="149"/>
      <c r="H51" s="150"/>
      <c r="I51" s="149"/>
      <c r="J51" s="163"/>
    </row>
    <row r="52" spans="1:10" ht="23.25">
      <c r="A52" s="163"/>
      <c r="B52" s="163"/>
      <c r="C52" s="157"/>
      <c r="D52" s="149"/>
      <c r="E52" s="164"/>
      <c r="F52" s="149"/>
      <c r="G52" s="149"/>
      <c r="H52" s="150"/>
      <c r="I52" s="149"/>
      <c r="J52" s="163"/>
    </row>
    <row r="53" spans="1:10" ht="23.25">
      <c r="A53" s="163"/>
      <c r="B53" s="163"/>
      <c r="C53" s="157"/>
      <c r="D53" s="149"/>
      <c r="E53" s="164"/>
      <c r="F53" s="149"/>
      <c r="G53" s="149"/>
      <c r="H53" s="150"/>
      <c r="I53" s="149"/>
      <c r="J53" s="150" t="s">
        <v>48</v>
      </c>
    </row>
    <row r="54" spans="1:10" ht="23.25">
      <c r="A54" s="273" t="s">
        <v>196</v>
      </c>
      <c r="B54" s="273"/>
      <c r="C54" s="273"/>
      <c r="D54" s="273"/>
      <c r="E54" s="273"/>
      <c r="F54" s="273"/>
      <c r="G54" s="273"/>
      <c r="H54" s="273"/>
      <c r="I54" s="273"/>
      <c r="J54" s="24"/>
    </row>
    <row r="55" spans="1:10" ht="23.25">
      <c r="A55" s="273" t="s">
        <v>43</v>
      </c>
      <c r="B55" s="273"/>
      <c r="C55" s="273"/>
      <c r="D55" s="273"/>
      <c r="E55" s="273"/>
      <c r="F55" s="273"/>
      <c r="G55" s="273"/>
      <c r="H55" s="273"/>
      <c r="I55" s="273"/>
      <c r="J55" s="24"/>
    </row>
    <row r="56" spans="1:10" ht="23.25">
      <c r="A56" s="2" t="s">
        <v>1</v>
      </c>
      <c r="B56" s="3" t="s">
        <v>2</v>
      </c>
      <c r="C56" s="2" t="s">
        <v>42</v>
      </c>
      <c r="D56" s="275" t="s">
        <v>5</v>
      </c>
      <c r="E56" s="276"/>
      <c r="F56" s="277" t="s">
        <v>10</v>
      </c>
      <c r="G56" s="278"/>
      <c r="H56" s="3" t="s">
        <v>12</v>
      </c>
      <c r="I56" s="3" t="s">
        <v>13</v>
      </c>
      <c r="J56" s="3" t="s">
        <v>16</v>
      </c>
    </row>
    <row r="57" spans="1:10" ht="23.25">
      <c r="A57" s="4"/>
      <c r="B57" s="5" t="s">
        <v>3</v>
      </c>
      <c r="C57" s="5" t="s">
        <v>4</v>
      </c>
      <c r="D57" s="3" t="s">
        <v>6</v>
      </c>
      <c r="E57" s="3" t="s">
        <v>8</v>
      </c>
      <c r="F57" s="3" t="s">
        <v>11</v>
      </c>
      <c r="G57" s="2" t="s">
        <v>8</v>
      </c>
      <c r="H57" s="6"/>
      <c r="I57" s="5" t="s">
        <v>14</v>
      </c>
      <c r="J57" s="6"/>
    </row>
    <row r="58" spans="1:10" ht="23.25">
      <c r="A58" s="8"/>
      <c r="B58" s="9"/>
      <c r="C58" s="9"/>
      <c r="D58" s="11" t="s">
        <v>7</v>
      </c>
      <c r="E58" s="11" t="s">
        <v>9</v>
      </c>
      <c r="F58" s="11"/>
      <c r="G58" s="12" t="s">
        <v>9</v>
      </c>
      <c r="H58" s="9"/>
      <c r="I58" s="11" t="s">
        <v>15</v>
      </c>
      <c r="J58" s="9"/>
    </row>
    <row r="59" spans="1:10" ht="23.25">
      <c r="A59" s="29">
        <v>5</v>
      </c>
      <c r="B59" s="226" t="s">
        <v>221</v>
      </c>
      <c r="C59" s="118" t="s">
        <v>78</v>
      </c>
      <c r="D59" s="165" t="s">
        <v>64</v>
      </c>
      <c r="E59" s="101">
        <v>70000</v>
      </c>
      <c r="F59" s="70" t="s">
        <v>66</v>
      </c>
      <c r="G59" s="70" t="s">
        <v>66</v>
      </c>
      <c r="H59" s="71" t="s">
        <v>18</v>
      </c>
      <c r="I59" s="70" t="s">
        <v>66</v>
      </c>
      <c r="J59" s="29"/>
    </row>
    <row r="60" spans="1:10" ht="23.25">
      <c r="A60" s="29"/>
      <c r="B60" s="29"/>
      <c r="C60" s="118" t="s">
        <v>60</v>
      </c>
      <c r="D60" s="165" t="s">
        <v>64</v>
      </c>
      <c r="E60" s="101">
        <v>30000</v>
      </c>
      <c r="F60" s="70" t="s">
        <v>66</v>
      </c>
      <c r="G60" s="70" t="s">
        <v>66</v>
      </c>
      <c r="H60" s="71" t="s">
        <v>18</v>
      </c>
      <c r="I60" s="70">
        <v>7</v>
      </c>
      <c r="J60" s="29"/>
    </row>
    <row r="61" spans="1:10" ht="23.25">
      <c r="A61" s="29"/>
      <c r="B61" s="29"/>
      <c r="C61" s="119" t="s">
        <v>144</v>
      </c>
      <c r="D61" s="165" t="s">
        <v>64</v>
      </c>
      <c r="E61" s="104">
        <v>30000</v>
      </c>
      <c r="F61" s="70" t="s">
        <v>66</v>
      </c>
      <c r="G61" s="70" t="s">
        <v>66</v>
      </c>
      <c r="H61" s="71" t="s">
        <v>18</v>
      </c>
      <c r="I61" s="70">
        <v>7</v>
      </c>
      <c r="J61" s="29"/>
    </row>
    <row r="62" spans="1:10" ht="22.5">
      <c r="A62" s="29"/>
      <c r="B62" s="29"/>
      <c r="C62" s="118" t="s">
        <v>223</v>
      </c>
      <c r="D62" s="165" t="s">
        <v>64</v>
      </c>
      <c r="E62" s="101">
        <v>20000</v>
      </c>
      <c r="F62" s="70" t="s">
        <v>66</v>
      </c>
      <c r="G62" s="70" t="s">
        <v>66</v>
      </c>
      <c r="H62" s="70" t="s">
        <v>66</v>
      </c>
      <c r="I62" s="70" t="s">
        <v>66</v>
      </c>
      <c r="J62" s="29"/>
    </row>
    <row r="63" spans="1:10" ht="23.25">
      <c r="A63" s="29"/>
      <c r="B63" s="42"/>
      <c r="C63" s="119" t="s">
        <v>111</v>
      </c>
      <c r="D63" s="165" t="s">
        <v>64</v>
      </c>
      <c r="E63" s="104">
        <f>E62</f>
        <v>20000</v>
      </c>
      <c r="F63" s="70" t="s">
        <v>66</v>
      </c>
      <c r="G63" s="70" t="s">
        <v>66</v>
      </c>
      <c r="H63" s="3" t="s">
        <v>18</v>
      </c>
      <c r="I63" s="70">
        <v>7</v>
      </c>
      <c r="J63" s="29"/>
    </row>
    <row r="64" spans="1:10" ht="23.25">
      <c r="A64" s="29"/>
      <c r="B64" s="42"/>
      <c r="C64" s="119" t="s">
        <v>224</v>
      </c>
      <c r="D64" s="165" t="s">
        <v>64</v>
      </c>
      <c r="E64" s="104">
        <v>20000</v>
      </c>
      <c r="F64" s="70" t="s">
        <v>66</v>
      </c>
      <c r="G64" s="70" t="s">
        <v>66</v>
      </c>
      <c r="H64" s="3" t="s">
        <v>18</v>
      </c>
      <c r="I64" s="77" t="s">
        <v>225</v>
      </c>
      <c r="J64" s="29"/>
    </row>
    <row r="65" spans="1:10" ht="23.25">
      <c r="A65" s="29"/>
      <c r="B65" s="29"/>
      <c r="C65" s="118" t="s">
        <v>136</v>
      </c>
      <c r="D65" s="165" t="s">
        <v>64</v>
      </c>
      <c r="E65" s="104">
        <v>20000</v>
      </c>
      <c r="F65" s="87" t="s">
        <v>66</v>
      </c>
      <c r="G65" s="87" t="s">
        <v>66</v>
      </c>
      <c r="H65" s="3" t="s">
        <v>18</v>
      </c>
      <c r="I65" s="87">
        <v>7</v>
      </c>
      <c r="J65" s="29"/>
    </row>
    <row r="66" spans="1:10" ht="23.25">
      <c r="A66" s="29">
        <v>6</v>
      </c>
      <c r="B66" s="226" t="s">
        <v>206</v>
      </c>
      <c r="C66" s="118" t="s">
        <v>226</v>
      </c>
      <c r="D66" s="96" t="s">
        <v>67</v>
      </c>
      <c r="E66" s="101">
        <f>SUM(E68:E75)</f>
        <v>220000</v>
      </c>
      <c r="F66" s="87" t="s">
        <v>66</v>
      </c>
      <c r="G66" s="87" t="s">
        <v>66</v>
      </c>
      <c r="H66" s="3" t="s">
        <v>66</v>
      </c>
      <c r="I66" s="87"/>
      <c r="J66" s="29"/>
    </row>
    <row r="67" spans="1:10" ht="23.25">
      <c r="A67" s="29"/>
      <c r="B67" s="175"/>
      <c r="C67" s="118" t="s">
        <v>114</v>
      </c>
      <c r="D67" s="96" t="s">
        <v>67</v>
      </c>
      <c r="E67" s="101">
        <v>20000</v>
      </c>
      <c r="F67" s="87" t="s">
        <v>66</v>
      </c>
      <c r="G67" s="87" t="s">
        <v>66</v>
      </c>
      <c r="H67" s="3" t="s">
        <v>18</v>
      </c>
      <c r="I67" s="87">
        <v>7</v>
      </c>
      <c r="J67" s="29"/>
    </row>
    <row r="68" spans="1:10" ht="23.25">
      <c r="A68" s="29"/>
      <c r="B68" s="175"/>
      <c r="C68" s="119" t="s">
        <v>227</v>
      </c>
      <c r="D68" s="96" t="s">
        <v>67</v>
      </c>
      <c r="E68" s="104">
        <f>E67</f>
        <v>20000</v>
      </c>
      <c r="F68" s="87" t="s">
        <v>66</v>
      </c>
      <c r="G68" s="87" t="s">
        <v>66</v>
      </c>
      <c r="H68" s="3" t="s">
        <v>18</v>
      </c>
      <c r="I68" s="87">
        <v>7</v>
      </c>
      <c r="J68" s="29"/>
    </row>
    <row r="69" spans="1:10" ht="23.25">
      <c r="A69" s="29"/>
      <c r="B69" s="175"/>
      <c r="C69" s="119" t="s">
        <v>228</v>
      </c>
      <c r="D69" s="96" t="s">
        <v>67</v>
      </c>
      <c r="E69" s="104">
        <v>40000</v>
      </c>
      <c r="F69" s="87" t="s">
        <v>66</v>
      </c>
      <c r="G69" s="87" t="s">
        <v>66</v>
      </c>
      <c r="H69" s="3" t="s">
        <v>18</v>
      </c>
      <c r="I69" s="87">
        <v>7</v>
      </c>
      <c r="J69" s="29"/>
    </row>
    <row r="70" spans="1:10" ht="23.25">
      <c r="A70" s="29"/>
      <c r="B70" s="175"/>
      <c r="C70" s="119" t="s">
        <v>229</v>
      </c>
      <c r="D70" s="96" t="s">
        <v>67</v>
      </c>
      <c r="E70" s="104">
        <v>40000</v>
      </c>
      <c r="F70" s="87" t="s">
        <v>66</v>
      </c>
      <c r="G70" s="87" t="s">
        <v>66</v>
      </c>
      <c r="H70" s="3" t="s">
        <v>18</v>
      </c>
      <c r="I70" s="87">
        <v>7</v>
      </c>
      <c r="J70" s="29"/>
    </row>
    <row r="71" spans="1:10" ht="23.25">
      <c r="A71" s="29"/>
      <c r="B71" s="175"/>
      <c r="C71" s="119" t="s">
        <v>145</v>
      </c>
      <c r="D71" s="96" t="s">
        <v>67</v>
      </c>
      <c r="E71" s="104">
        <v>20000</v>
      </c>
      <c r="F71" s="87" t="s">
        <v>66</v>
      </c>
      <c r="G71" s="87" t="s">
        <v>66</v>
      </c>
      <c r="H71" s="3" t="s">
        <v>18</v>
      </c>
      <c r="I71" s="87">
        <v>7</v>
      </c>
      <c r="J71" s="29"/>
    </row>
    <row r="72" spans="1:10" ht="23.25">
      <c r="A72" s="29"/>
      <c r="B72" s="175"/>
      <c r="C72" s="119" t="s">
        <v>230</v>
      </c>
      <c r="D72" s="96" t="s">
        <v>67</v>
      </c>
      <c r="E72" s="104">
        <v>30000</v>
      </c>
      <c r="F72" s="87" t="s">
        <v>66</v>
      </c>
      <c r="G72" s="87" t="s">
        <v>66</v>
      </c>
      <c r="H72" s="3" t="s">
        <v>18</v>
      </c>
      <c r="I72" s="87">
        <v>7</v>
      </c>
      <c r="J72" s="29"/>
    </row>
    <row r="73" spans="1:10" ht="23.25">
      <c r="A73" s="29"/>
      <c r="B73" s="175"/>
      <c r="C73" s="119" t="s">
        <v>231</v>
      </c>
      <c r="D73" s="96" t="s">
        <v>67</v>
      </c>
      <c r="E73" s="104">
        <v>30000</v>
      </c>
      <c r="F73" s="87" t="s">
        <v>66</v>
      </c>
      <c r="G73" s="87" t="s">
        <v>66</v>
      </c>
      <c r="H73" s="3" t="s">
        <v>18</v>
      </c>
      <c r="I73" s="87">
        <v>7</v>
      </c>
      <c r="J73" s="29"/>
    </row>
    <row r="74" spans="1:10" ht="23.25">
      <c r="A74" s="29"/>
      <c r="B74" s="175"/>
      <c r="C74" s="119" t="s">
        <v>146</v>
      </c>
      <c r="D74" s="96" t="s">
        <v>67</v>
      </c>
      <c r="E74" s="104">
        <v>20000</v>
      </c>
      <c r="F74" s="87" t="s">
        <v>66</v>
      </c>
      <c r="G74" s="87" t="s">
        <v>66</v>
      </c>
      <c r="H74" s="3" t="s">
        <v>18</v>
      </c>
      <c r="I74" s="87">
        <v>7</v>
      </c>
      <c r="J74" s="29"/>
    </row>
    <row r="75" spans="1:10" ht="23.25">
      <c r="A75" s="29"/>
      <c r="B75" s="175"/>
      <c r="C75" s="139" t="s">
        <v>172</v>
      </c>
      <c r="D75" s="96" t="s">
        <v>67</v>
      </c>
      <c r="E75" s="104">
        <v>20000</v>
      </c>
      <c r="F75" s="87" t="s">
        <v>66</v>
      </c>
      <c r="G75" s="87" t="s">
        <v>66</v>
      </c>
      <c r="H75" s="3" t="s">
        <v>18</v>
      </c>
      <c r="I75" s="87">
        <v>7</v>
      </c>
      <c r="J75" s="29"/>
    </row>
    <row r="76" spans="1:10" ht="23.25">
      <c r="A76" s="29"/>
      <c r="B76" s="175"/>
      <c r="C76" s="119"/>
      <c r="D76" s="96"/>
      <c r="E76" s="104"/>
      <c r="F76" s="87"/>
      <c r="G76" s="87"/>
      <c r="H76" s="3"/>
      <c r="I76" s="87"/>
      <c r="J76" s="29"/>
    </row>
    <row r="77" spans="1:10" ht="23.25">
      <c r="A77" s="29"/>
      <c r="B77" s="29"/>
      <c r="C77" s="174"/>
      <c r="D77" s="72"/>
      <c r="E77" s="104"/>
      <c r="F77" s="70"/>
      <c r="G77" s="70"/>
      <c r="H77" s="71"/>
      <c r="I77" s="70"/>
      <c r="J77" s="29"/>
    </row>
    <row r="78" spans="1:10" ht="23.25">
      <c r="A78" s="79"/>
      <c r="B78" s="79"/>
      <c r="C78" s="240"/>
      <c r="D78" s="186"/>
      <c r="E78" s="167"/>
      <c r="F78" s="149"/>
      <c r="G78" s="149"/>
      <c r="H78" s="150"/>
      <c r="I78" s="149"/>
      <c r="J78" s="79"/>
    </row>
    <row r="79" spans="1:11" ht="23.25">
      <c r="A79" s="79"/>
      <c r="B79" s="79"/>
      <c r="C79" s="240"/>
      <c r="D79" s="186"/>
      <c r="E79" s="167"/>
      <c r="F79" s="149"/>
      <c r="G79" s="149"/>
      <c r="H79" s="150"/>
      <c r="I79" s="149"/>
      <c r="J79" s="150" t="s">
        <v>48</v>
      </c>
      <c r="K79" s="89"/>
    </row>
    <row r="80" spans="1:10" ht="23.25">
      <c r="A80" s="273" t="s">
        <v>196</v>
      </c>
      <c r="B80" s="273"/>
      <c r="C80" s="273"/>
      <c r="D80" s="273"/>
      <c r="E80" s="273"/>
      <c r="F80" s="273"/>
      <c r="G80" s="273"/>
      <c r="H80" s="273"/>
      <c r="I80" s="273"/>
      <c r="J80" s="24"/>
    </row>
    <row r="81" spans="1:10" ht="23.25">
      <c r="A81" s="273" t="s">
        <v>43</v>
      </c>
      <c r="B81" s="273"/>
      <c r="C81" s="273"/>
      <c r="D81" s="273"/>
      <c r="E81" s="273"/>
      <c r="F81" s="273"/>
      <c r="G81" s="273"/>
      <c r="H81" s="273"/>
      <c r="I81" s="273"/>
      <c r="J81" s="24"/>
    </row>
    <row r="82" spans="1:10" ht="23.25">
      <c r="A82" s="2" t="s">
        <v>1</v>
      </c>
      <c r="B82" s="3" t="s">
        <v>2</v>
      </c>
      <c r="C82" s="2" t="s">
        <v>42</v>
      </c>
      <c r="D82" s="275" t="s">
        <v>5</v>
      </c>
      <c r="E82" s="276"/>
      <c r="F82" s="277" t="s">
        <v>10</v>
      </c>
      <c r="G82" s="278"/>
      <c r="H82" s="3" t="s">
        <v>12</v>
      </c>
      <c r="I82" s="3" t="s">
        <v>13</v>
      </c>
      <c r="J82" s="3" t="s">
        <v>16</v>
      </c>
    </row>
    <row r="83" spans="1:10" ht="23.25">
      <c r="A83" s="4"/>
      <c r="B83" s="5" t="s">
        <v>3</v>
      </c>
      <c r="C83" s="5" t="s">
        <v>4</v>
      </c>
      <c r="D83" s="3" t="s">
        <v>6</v>
      </c>
      <c r="E83" s="3" t="s">
        <v>8</v>
      </c>
      <c r="F83" s="3" t="s">
        <v>11</v>
      </c>
      <c r="G83" s="2" t="s">
        <v>8</v>
      </c>
      <c r="H83" s="6"/>
      <c r="I83" s="5" t="s">
        <v>14</v>
      </c>
      <c r="J83" s="6"/>
    </row>
    <row r="84" spans="1:10" ht="23.25">
      <c r="A84" s="8"/>
      <c r="B84" s="9"/>
      <c r="C84" s="9"/>
      <c r="D84" s="11" t="s">
        <v>7</v>
      </c>
      <c r="E84" s="11" t="s">
        <v>9</v>
      </c>
      <c r="F84" s="11"/>
      <c r="G84" s="12" t="s">
        <v>9</v>
      </c>
      <c r="H84" s="9"/>
      <c r="I84" s="11" t="s">
        <v>15</v>
      </c>
      <c r="J84" s="9"/>
    </row>
    <row r="85" spans="1:10" ht="23.25">
      <c r="A85" s="227">
        <v>7</v>
      </c>
      <c r="B85" s="70" t="s">
        <v>221</v>
      </c>
      <c r="C85" s="140" t="s">
        <v>46</v>
      </c>
      <c r="D85" s="87" t="s">
        <v>76</v>
      </c>
      <c r="E85" s="101">
        <f>SUM(E87:E88)</f>
        <v>60000</v>
      </c>
      <c r="F85" s="87" t="s">
        <v>66</v>
      </c>
      <c r="G85" s="87" t="s">
        <v>66</v>
      </c>
      <c r="H85" s="3" t="s">
        <v>66</v>
      </c>
      <c r="I85" s="87" t="s">
        <v>66</v>
      </c>
      <c r="J85" s="29"/>
    </row>
    <row r="86" spans="1:10" ht="23.25">
      <c r="A86" s="29"/>
      <c r="B86" s="175"/>
      <c r="C86" s="140" t="s">
        <v>92</v>
      </c>
      <c r="D86" s="87" t="s">
        <v>76</v>
      </c>
      <c r="E86" s="122" t="s">
        <v>66</v>
      </c>
      <c r="F86" s="87" t="s">
        <v>66</v>
      </c>
      <c r="G86" s="87" t="s">
        <v>66</v>
      </c>
      <c r="H86" s="3" t="s">
        <v>66</v>
      </c>
      <c r="I86" s="87" t="s">
        <v>66</v>
      </c>
      <c r="J86" s="29"/>
    </row>
    <row r="87" spans="1:10" ht="23.25">
      <c r="A87" s="29"/>
      <c r="B87" s="175"/>
      <c r="C87" s="119" t="s">
        <v>151</v>
      </c>
      <c r="D87" s="87" t="s">
        <v>76</v>
      </c>
      <c r="E87" s="104">
        <v>30000</v>
      </c>
      <c r="F87" s="87" t="s">
        <v>66</v>
      </c>
      <c r="G87" s="87" t="s">
        <v>66</v>
      </c>
      <c r="H87" s="3" t="s">
        <v>18</v>
      </c>
      <c r="I87" s="87">
        <v>7</v>
      </c>
      <c r="J87" s="29"/>
    </row>
    <row r="88" spans="1:10" ht="23.25">
      <c r="A88" s="29"/>
      <c r="B88" s="175"/>
      <c r="C88" s="174" t="s">
        <v>152</v>
      </c>
      <c r="D88" s="87" t="s">
        <v>76</v>
      </c>
      <c r="E88" s="104">
        <v>30000</v>
      </c>
      <c r="F88" s="87" t="s">
        <v>66</v>
      </c>
      <c r="G88" s="87" t="s">
        <v>66</v>
      </c>
      <c r="H88" s="3" t="s">
        <v>18</v>
      </c>
      <c r="I88" s="87">
        <v>7</v>
      </c>
      <c r="J88" s="29"/>
    </row>
    <row r="89" spans="1:10" ht="23.25">
      <c r="A89" s="29">
        <v>8</v>
      </c>
      <c r="B89" s="226" t="s">
        <v>221</v>
      </c>
      <c r="C89" s="118" t="s">
        <v>156</v>
      </c>
      <c r="D89" s="96" t="s">
        <v>156</v>
      </c>
      <c r="E89" s="113">
        <v>300000</v>
      </c>
      <c r="F89" s="87" t="s">
        <v>66</v>
      </c>
      <c r="G89" s="87" t="s">
        <v>66</v>
      </c>
      <c r="H89" s="3" t="s">
        <v>66</v>
      </c>
      <c r="I89" s="87"/>
      <c r="J89" s="29"/>
    </row>
    <row r="90" spans="1:10" ht="23.25">
      <c r="A90" s="29"/>
      <c r="B90" s="175"/>
      <c r="C90" s="118" t="s">
        <v>78</v>
      </c>
      <c r="D90" s="96" t="s">
        <v>156</v>
      </c>
      <c r="E90" s="113">
        <v>300000</v>
      </c>
      <c r="F90" s="87" t="s">
        <v>66</v>
      </c>
      <c r="G90" s="87" t="s">
        <v>66</v>
      </c>
      <c r="H90" s="3" t="s">
        <v>18</v>
      </c>
      <c r="I90" s="87">
        <v>7</v>
      </c>
      <c r="J90" s="29"/>
    </row>
    <row r="91" spans="1:10" ht="23.25">
      <c r="A91" s="29"/>
      <c r="B91" s="175"/>
      <c r="C91" s="118" t="s">
        <v>157</v>
      </c>
      <c r="D91" s="96" t="s">
        <v>156</v>
      </c>
      <c r="E91" s="101">
        <v>300000</v>
      </c>
      <c r="F91" s="87" t="s">
        <v>66</v>
      </c>
      <c r="G91" s="87" t="s">
        <v>66</v>
      </c>
      <c r="H91" s="3" t="s">
        <v>66</v>
      </c>
      <c r="I91" s="87" t="s">
        <v>66</v>
      </c>
      <c r="J91" s="29"/>
    </row>
    <row r="92" spans="1:10" ht="23.25">
      <c r="A92" s="29"/>
      <c r="B92" s="175"/>
      <c r="C92" s="169" t="s">
        <v>158</v>
      </c>
      <c r="D92" s="96" t="s">
        <v>156</v>
      </c>
      <c r="E92" s="112">
        <v>300000</v>
      </c>
      <c r="F92" s="87" t="s">
        <v>66</v>
      </c>
      <c r="G92" s="87" t="s">
        <v>66</v>
      </c>
      <c r="H92" s="3" t="s">
        <v>18</v>
      </c>
      <c r="I92" s="87">
        <v>7</v>
      </c>
      <c r="J92" s="29"/>
    </row>
    <row r="93" spans="1:10" ht="23.25">
      <c r="A93" s="29"/>
      <c r="B93" s="175"/>
      <c r="C93" s="123" t="s">
        <v>160</v>
      </c>
      <c r="D93" s="244" t="s">
        <v>160</v>
      </c>
      <c r="E93" s="101">
        <f>SUM(E96+E97)</f>
        <v>180000</v>
      </c>
      <c r="F93" s="87" t="s">
        <v>66</v>
      </c>
      <c r="G93" s="87" t="s">
        <v>66</v>
      </c>
      <c r="H93" s="3" t="s">
        <v>66</v>
      </c>
      <c r="I93" s="87" t="s">
        <v>66</v>
      </c>
      <c r="J93" s="29"/>
    </row>
    <row r="94" spans="1:10" ht="23.25">
      <c r="A94" s="29"/>
      <c r="B94" s="175"/>
      <c r="C94" s="140" t="s">
        <v>46</v>
      </c>
      <c r="D94" s="244" t="s">
        <v>160</v>
      </c>
      <c r="E94" s="101">
        <f>E93</f>
        <v>180000</v>
      </c>
      <c r="F94" s="87" t="s">
        <v>66</v>
      </c>
      <c r="G94" s="87" t="s">
        <v>66</v>
      </c>
      <c r="H94" s="3" t="s">
        <v>66</v>
      </c>
      <c r="I94" s="87" t="s">
        <v>66</v>
      </c>
      <c r="J94" s="29"/>
    </row>
    <row r="95" spans="1:10" ht="23.25">
      <c r="A95" s="29"/>
      <c r="B95" s="175"/>
      <c r="C95" s="140" t="s">
        <v>92</v>
      </c>
      <c r="D95" s="87" t="s">
        <v>76</v>
      </c>
      <c r="E95" s="138">
        <v>150000</v>
      </c>
      <c r="F95" s="87" t="s">
        <v>66</v>
      </c>
      <c r="G95" s="87" t="s">
        <v>66</v>
      </c>
      <c r="H95" s="3" t="s">
        <v>66</v>
      </c>
      <c r="I95" s="87" t="s">
        <v>66</v>
      </c>
      <c r="J95" s="29"/>
    </row>
    <row r="96" spans="1:10" ht="23.25">
      <c r="A96" s="29"/>
      <c r="B96" s="175"/>
      <c r="C96" s="119" t="s">
        <v>161</v>
      </c>
      <c r="D96" s="87" t="s">
        <v>76</v>
      </c>
      <c r="E96" s="104">
        <f>E95</f>
        <v>150000</v>
      </c>
      <c r="F96" s="87" t="s">
        <v>66</v>
      </c>
      <c r="G96" s="87" t="s">
        <v>66</v>
      </c>
      <c r="H96" s="3" t="s">
        <v>18</v>
      </c>
      <c r="I96" s="87">
        <v>7</v>
      </c>
      <c r="J96" s="29"/>
    </row>
    <row r="97" spans="1:10" ht="23.25">
      <c r="A97" s="29"/>
      <c r="B97" s="175"/>
      <c r="C97" s="119" t="s">
        <v>162</v>
      </c>
      <c r="D97" s="87" t="s">
        <v>76</v>
      </c>
      <c r="E97" s="104">
        <v>30000</v>
      </c>
      <c r="F97" s="87" t="s">
        <v>66</v>
      </c>
      <c r="G97" s="87" t="s">
        <v>66</v>
      </c>
      <c r="H97" s="3" t="s">
        <v>18</v>
      </c>
      <c r="I97" s="87">
        <v>7</v>
      </c>
      <c r="J97" s="29"/>
    </row>
    <row r="98" spans="1:10" ht="23.25">
      <c r="A98" s="227">
        <v>9</v>
      </c>
      <c r="B98" s="226" t="s">
        <v>221</v>
      </c>
      <c r="C98" s="52" t="s">
        <v>78</v>
      </c>
      <c r="D98" s="87" t="s">
        <v>164</v>
      </c>
      <c r="E98" s="84">
        <f>SUM(E100+E102)</f>
        <v>40000</v>
      </c>
      <c r="F98" s="87" t="s">
        <v>66</v>
      </c>
      <c r="G98" s="87" t="s">
        <v>66</v>
      </c>
      <c r="H98" s="3" t="s">
        <v>66</v>
      </c>
      <c r="I98" s="87"/>
      <c r="J98" s="29"/>
    </row>
    <row r="99" spans="1:10" ht="23.25">
      <c r="A99" s="29"/>
      <c r="B99" s="175"/>
      <c r="C99" s="118" t="s">
        <v>92</v>
      </c>
      <c r="D99" s="87" t="s">
        <v>164</v>
      </c>
      <c r="E99" s="104" t="s">
        <v>66</v>
      </c>
      <c r="F99" s="87" t="s">
        <v>66</v>
      </c>
      <c r="G99" s="87" t="s">
        <v>66</v>
      </c>
      <c r="H99" s="3" t="s">
        <v>66</v>
      </c>
      <c r="I99" s="87"/>
      <c r="J99" s="29"/>
    </row>
    <row r="100" spans="1:10" ht="23.25">
      <c r="A100" s="29"/>
      <c r="B100" s="175"/>
      <c r="C100" s="119" t="s">
        <v>232</v>
      </c>
      <c r="D100" s="87" t="s">
        <v>164</v>
      </c>
      <c r="E100" s="104">
        <v>20000</v>
      </c>
      <c r="F100" s="87" t="s">
        <v>66</v>
      </c>
      <c r="G100" s="87" t="s">
        <v>66</v>
      </c>
      <c r="H100" s="3" t="s">
        <v>18</v>
      </c>
      <c r="I100" s="87">
        <v>7</v>
      </c>
      <c r="J100" s="29"/>
    </row>
    <row r="101" spans="1:10" ht="23.25">
      <c r="A101" s="29"/>
      <c r="B101" s="175"/>
      <c r="C101" s="119" t="s">
        <v>233</v>
      </c>
      <c r="D101" s="87"/>
      <c r="E101" s="104"/>
      <c r="F101" s="87"/>
      <c r="G101" s="87"/>
      <c r="H101" s="3"/>
      <c r="I101" s="87"/>
      <c r="J101" s="29"/>
    </row>
    <row r="102" spans="1:10" ht="23.25">
      <c r="A102" s="29"/>
      <c r="B102" s="175"/>
      <c r="C102" s="119" t="s">
        <v>234</v>
      </c>
      <c r="D102" s="70" t="s">
        <v>164</v>
      </c>
      <c r="E102" s="104">
        <v>20000</v>
      </c>
      <c r="F102" s="70" t="s">
        <v>66</v>
      </c>
      <c r="G102" s="70" t="s">
        <v>66</v>
      </c>
      <c r="H102" s="71" t="s">
        <v>18</v>
      </c>
      <c r="I102" s="70">
        <v>7</v>
      </c>
      <c r="J102" s="29"/>
    </row>
    <row r="103" spans="1:10" ht="23.25">
      <c r="A103" s="180"/>
      <c r="B103" s="180"/>
      <c r="C103" s="180"/>
      <c r="D103" s="180"/>
      <c r="E103" s="180"/>
      <c r="F103" s="180"/>
      <c r="G103" s="180"/>
      <c r="H103" s="180"/>
      <c r="I103" s="180"/>
      <c r="J103" s="89"/>
    </row>
    <row r="104" spans="1:10" ht="23.25">
      <c r="A104" s="180"/>
      <c r="B104" s="180"/>
      <c r="C104" s="180"/>
      <c r="D104" s="180"/>
      <c r="E104" s="180"/>
      <c r="F104" s="180"/>
      <c r="G104" s="180"/>
      <c r="H104" s="180"/>
      <c r="I104" s="180"/>
      <c r="J104" s="89"/>
    </row>
    <row r="105" spans="1:10" ht="23.25">
      <c r="A105" s="287" t="s">
        <v>48</v>
      </c>
      <c r="B105" s="287"/>
      <c r="C105" s="287"/>
      <c r="D105" s="287"/>
      <c r="E105" s="287"/>
      <c r="F105" s="287"/>
      <c r="G105" s="287"/>
      <c r="H105" s="287"/>
      <c r="I105" s="287"/>
      <c r="J105" s="89"/>
    </row>
    <row r="106" spans="1:10" ht="23.25">
      <c r="A106" s="273" t="s">
        <v>196</v>
      </c>
      <c r="B106" s="273"/>
      <c r="C106" s="273"/>
      <c r="D106" s="273"/>
      <c r="E106" s="273"/>
      <c r="F106" s="273"/>
      <c r="G106" s="273"/>
      <c r="H106" s="273"/>
      <c r="I106" s="273"/>
      <c r="J106" s="24"/>
    </row>
    <row r="107" spans="1:10" ht="23.25">
      <c r="A107" s="273" t="s">
        <v>43</v>
      </c>
      <c r="B107" s="273"/>
      <c r="C107" s="273"/>
      <c r="D107" s="273"/>
      <c r="E107" s="273"/>
      <c r="F107" s="273"/>
      <c r="G107" s="273"/>
      <c r="H107" s="273"/>
      <c r="I107" s="273"/>
      <c r="J107" s="24"/>
    </row>
    <row r="108" spans="1:10" ht="23.25">
      <c r="A108" s="2" t="s">
        <v>1</v>
      </c>
      <c r="B108" s="3" t="s">
        <v>2</v>
      </c>
      <c r="C108" s="2" t="s">
        <v>42</v>
      </c>
      <c r="D108" s="275" t="s">
        <v>5</v>
      </c>
      <c r="E108" s="276"/>
      <c r="F108" s="277" t="s">
        <v>10</v>
      </c>
      <c r="G108" s="278"/>
      <c r="H108" s="3" t="s">
        <v>12</v>
      </c>
      <c r="I108" s="3" t="s">
        <v>13</v>
      </c>
      <c r="J108" s="3" t="s">
        <v>16</v>
      </c>
    </row>
    <row r="109" spans="1:10" ht="23.25">
      <c r="A109" s="4"/>
      <c r="B109" s="5" t="s">
        <v>3</v>
      </c>
      <c r="C109" s="5" t="s">
        <v>4</v>
      </c>
      <c r="D109" s="3" t="s">
        <v>6</v>
      </c>
      <c r="E109" s="3" t="s">
        <v>8</v>
      </c>
      <c r="F109" s="3" t="s">
        <v>11</v>
      </c>
      <c r="G109" s="2" t="s">
        <v>8</v>
      </c>
      <c r="H109" s="6"/>
      <c r="I109" s="5" t="s">
        <v>14</v>
      </c>
      <c r="J109" s="6"/>
    </row>
    <row r="110" spans="1:10" ht="23.25">
      <c r="A110" s="8"/>
      <c r="B110" s="9"/>
      <c r="C110" s="9"/>
      <c r="D110" s="11" t="s">
        <v>7</v>
      </c>
      <c r="E110" s="11" t="s">
        <v>9</v>
      </c>
      <c r="F110" s="11"/>
      <c r="G110" s="12" t="s">
        <v>9</v>
      </c>
      <c r="H110" s="9"/>
      <c r="I110" s="11" t="s">
        <v>15</v>
      </c>
      <c r="J110" s="9"/>
    </row>
    <row r="111" spans="1:10" ht="23.25">
      <c r="A111" s="29">
        <v>10</v>
      </c>
      <c r="B111" s="226" t="s">
        <v>221</v>
      </c>
      <c r="C111" s="52" t="s">
        <v>78</v>
      </c>
      <c r="D111" s="96" t="s">
        <v>165</v>
      </c>
      <c r="E111" s="84">
        <f>SUM(E113)</f>
        <v>110000</v>
      </c>
      <c r="F111" s="87"/>
      <c r="G111" s="87"/>
      <c r="H111" s="3"/>
      <c r="I111" s="87"/>
      <c r="J111" s="29"/>
    </row>
    <row r="112" spans="1:10" ht="23.25">
      <c r="A112" s="29"/>
      <c r="B112" s="226"/>
      <c r="C112" s="118" t="s">
        <v>101</v>
      </c>
      <c r="D112" s="96" t="s">
        <v>165</v>
      </c>
      <c r="E112" s="104"/>
      <c r="F112" s="70"/>
      <c r="G112" s="70"/>
      <c r="H112" s="71"/>
      <c r="I112" s="70"/>
      <c r="J112" s="29"/>
    </row>
    <row r="113" spans="1:10" ht="23.25">
      <c r="A113" s="189"/>
      <c r="B113" s="189"/>
      <c r="C113" s="119" t="s">
        <v>241</v>
      </c>
      <c r="D113" s="96" t="s">
        <v>165</v>
      </c>
      <c r="E113" s="104">
        <v>110000</v>
      </c>
      <c r="F113" s="71" t="s">
        <v>66</v>
      </c>
      <c r="G113" s="71" t="s">
        <v>66</v>
      </c>
      <c r="H113" s="71" t="s">
        <v>18</v>
      </c>
      <c r="I113" s="71">
        <v>7</v>
      </c>
      <c r="J113" s="29"/>
    </row>
    <row r="114" spans="1:10" ht="23.25">
      <c r="A114" s="188">
        <v>11</v>
      </c>
      <c r="B114" s="42" t="s">
        <v>206</v>
      </c>
      <c r="C114" s="52" t="s">
        <v>78</v>
      </c>
      <c r="D114" s="187" t="s">
        <v>115</v>
      </c>
      <c r="E114" s="101">
        <v>80000</v>
      </c>
      <c r="F114" s="70" t="s">
        <v>66</v>
      </c>
      <c r="G114" s="70" t="s">
        <v>66</v>
      </c>
      <c r="H114" s="70" t="s">
        <v>66</v>
      </c>
      <c r="I114" s="70" t="s">
        <v>66</v>
      </c>
      <c r="J114" s="9"/>
    </row>
    <row r="115" spans="1:10" ht="23.25">
      <c r="A115" s="8"/>
      <c r="B115" s="29"/>
      <c r="C115" s="118" t="s">
        <v>101</v>
      </c>
      <c r="D115" s="187" t="s">
        <v>115</v>
      </c>
      <c r="E115" s="101">
        <f>SUM(E116+E118+E119+E120)</f>
        <v>110000</v>
      </c>
      <c r="F115" s="70" t="s">
        <v>66</v>
      </c>
      <c r="G115" s="70" t="s">
        <v>66</v>
      </c>
      <c r="H115" s="3" t="s">
        <v>18</v>
      </c>
      <c r="I115" s="70">
        <v>7</v>
      </c>
      <c r="J115" s="9"/>
    </row>
    <row r="116" spans="1:10" ht="23.25">
      <c r="A116" s="8"/>
      <c r="B116" s="29"/>
      <c r="C116" s="119" t="s">
        <v>235</v>
      </c>
      <c r="D116" s="187" t="s">
        <v>115</v>
      </c>
      <c r="E116" s="104">
        <v>50000</v>
      </c>
      <c r="F116" s="70" t="s">
        <v>66</v>
      </c>
      <c r="G116" s="70" t="s">
        <v>66</v>
      </c>
      <c r="H116" s="3" t="s">
        <v>18</v>
      </c>
      <c r="I116" s="70">
        <v>7</v>
      </c>
      <c r="J116" s="9"/>
    </row>
    <row r="117" spans="1:10" ht="23.25">
      <c r="A117" s="8"/>
      <c r="B117" s="29"/>
      <c r="C117" s="119" t="s">
        <v>236</v>
      </c>
      <c r="D117" s="187"/>
      <c r="E117" s="104"/>
      <c r="F117" s="70"/>
      <c r="G117" s="70"/>
      <c r="H117" s="3"/>
      <c r="I117" s="70"/>
      <c r="J117" s="9"/>
    </row>
    <row r="118" spans="1:10" ht="23.25">
      <c r="A118" s="8"/>
      <c r="B118" s="29"/>
      <c r="C118" s="119" t="s">
        <v>237</v>
      </c>
      <c r="D118" s="187" t="s">
        <v>115</v>
      </c>
      <c r="E118" s="104">
        <v>20000</v>
      </c>
      <c r="F118" s="70" t="s">
        <v>66</v>
      </c>
      <c r="G118" s="70" t="s">
        <v>66</v>
      </c>
      <c r="H118" s="3" t="s">
        <v>18</v>
      </c>
      <c r="I118" s="70">
        <v>7</v>
      </c>
      <c r="J118" s="9"/>
    </row>
    <row r="119" spans="1:10" ht="23.25">
      <c r="A119" s="189"/>
      <c r="B119" s="42"/>
      <c r="C119" s="62" t="s">
        <v>238</v>
      </c>
      <c r="D119" s="187" t="s">
        <v>115</v>
      </c>
      <c r="E119" s="104">
        <v>20000</v>
      </c>
      <c r="F119" s="70" t="s">
        <v>66</v>
      </c>
      <c r="G119" s="70" t="s">
        <v>66</v>
      </c>
      <c r="H119" s="3" t="s">
        <v>18</v>
      </c>
      <c r="I119" s="70">
        <v>7</v>
      </c>
      <c r="J119" s="76"/>
    </row>
    <row r="120" spans="1:10" ht="23.25">
      <c r="A120" s="189"/>
      <c r="B120" s="42"/>
      <c r="C120" s="62" t="s">
        <v>239</v>
      </c>
      <c r="D120" s="187" t="s">
        <v>115</v>
      </c>
      <c r="E120" s="104">
        <v>20000</v>
      </c>
      <c r="F120" s="70" t="s">
        <v>66</v>
      </c>
      <c r="G120" s="70" t="s">
        <v>66</v>
      </c>
      <c r="H120" s="3" t="s">
        <v>18</v>
      </c>
      <c r="I120" s="70">
        <v>7</v>
      </c>
      <c r="J120" s="76"/>
    </row>
    <row r="121" spans="1:10" ht="23.25">
      <c r="A121" s="29"/>
      <c r="B121" s="175"/>
      <c r="C121" s="119"/>
      <c r="D121" s="87"/>
      <c r="E121" s="104"/>
      <c r="F121" s="87"/>
      <c r="G121" s="87"/>
      <c r="H121" s="3"/>
      <c r="I121" s="87"/>
      <c r="J121" s="29"/>
    </row>
    <row r="122" spans="1:10" ht="23.25">
      <c r="A122" s="29"/>
      <c r="B122" s="175"/>
      <c r="C122" s="119"/>
      <c r="D122" s="87"/>
      <c r="E122" s="104"/>
      <c r="F122" s="87"/>
      <c r="G122" s="87"/>
      <c r="H122" s="3"/>
      <c r="I122" s="87"/>
      <c r="J122" s="29"/>
    </row>
    <row r="123" spans="1:10" ht="23.25">
      <c r="A123" s="227"/>
      <c r="B123" s="226"/>
      <c r="C123" s="52"/>
      <c r="D123" s="87"/>
      <c r="E123" s="84"/>
      <c r="F123" s="87"/>
      <c r="G123" s="87"/>
      <c r="H123" s="3"/>
      <c r="I123" s="87"/>
      <c r="J123" s="29"/>
    </row>
    <row r="124" spans="1:10" ht="23.25">
      <c r="A124" s="29"/>
      <c r="B124" s="175"/>
      <c r="C124" s="118"/>
      <c r="D124" s="87"/>
      <c r="E124" s="104"/>
      <c r="F124" s="87"/>
      <c r="G124" s="87"/>
      <c r="H124" s="3"/>
      <c r="I124" s="87"/>
      <c r="J124" s="29"/>
    </row>
    <row r="125" spans="1:10" ht="23.25">
      <c r="A125" s="29"/>
      <c r="B125" s="175"/>
      <c r="C125" s="119"/>
      <c r="D125" s="87"/>
      <c r="E125" s="104"/>
      <c r="F125" s="87"/>
      <c r="G125" s="87"/>
      <c r="H125" s="3"/>
      <c r="I125" s="87"/>
      <c r="J125" s="29"/>
    </row>
    <row r="126" spans="1:10" ht="23.25">
      <c r="A126" s="29"/>
      <c r="B126" s="175"/>
      <c r="C126" s="119"/>
      <c r="D126" s="87"/>
      <c r="E126" s="104"/>
      <c r="F126" s="87"/>
      <c r="G126" s="87"/>
      <c r="H126" s="3"/>
      <c r="I126" s="87"/>
      <c r="J126" s="29"/>
    </row>
    <row r="127" spans="1:10" ht="23.25">
      <c r="A127" s="29"/>
      <c r="B127" s="226"/>
      <c r="C127" s="52"/>
      <c r="D127" s="96"/>
      <c r="E127" s="84"/>
      <c r="F127" s="87"/>
      <c r="G127" s="87"/>
      <c r="H127" s="3"/>
      <c r="I127" s="87"/>
      <c r="J127" s="29"/>
    </row>
    <row r="128" spans="1:10" ht="23.25">
      <c r="A128" s="29"/>
      <c r="B128" s="226"/>
      <c r="C128" s="118"/>
      <c r="D128" s="96"/>
      <c r="E128" s="104"/>
      <c r="F128" s="70"/>
      <c r="G128" s="70"/>
      <c r="H128" s="71"/>
      <c r="I128" s="70"/>
      <c r="J128" s="29"/>
    </row>
    <row r="129" spans="1:10" ht="23.25">
      <c r="A129" s="189"/>
      <c r="B129" s="189"/>
      <c r="C129" s="174"/>
      <c r="D129" s="234"/>
      <c r="E129" s="104"/>
      <c r="F129" s="71"/>
      <c r="G129" s="71"/>
      <c r="H129" s="71"/>
      <c r="I129" s="71"/>
      <c r="J129" s="225"/>
    </row>
    <row r="130" spans="1:10" ht="23.25">
      <c r="A130" s="180"/>
      <c r="B130" s="180"/>
      <c r="C130" s="240"/>
      <c r="D130" s="316"/>
      <c r="E130" s="167"/>
      <c r="F130" s="150"/>
      <c r="G130" s="150"/>
      <c r="H130" s="150"/>
      <c r="I130" s="150"/>
      <c r="J130" s="89"/>
    </row>
    <row r="131" spans="10:19" ht="23.25">
      <c r="J131" s="272" t="s">
        <v>48</v>
      </c>
      <c r="K131" s="272"/>
      <c r="L131" s="272"/>
      <c r="M131" s="272"/>
      <c r="N131" s="272"/>
      <c r="O131" s="272"/>
      <c r="P131" s="272"/>
      <c r="Q131" s="272"/>
      <c r="R131" s="272"/>
      <c r="S131" s="272"/>
    </row>
    <row r="132" spans="1:10" ht="23.25">
      <c r="A132" s="273" t="s">
        <v>198</v>
      </c>
      <c r="B132" s="273"/>
      <c r="C132" s="273"/>
      <c r="D132" s="273"/>
      <c r="E132" s="273"/>
      <c r="F132" s="273"/>
      <c r="G132" s="273"/>
      <c r="H132" s="273"/>
      <c r="I132" s="273"/>
      <c r="J132" s="273"/>
    </row>
    <row r="133" spans="1:10" ht="23.25">
      <c r="A133" s="273" t="s">
        <v>44</v>
      </c>
      <c r="B133" s="273"/>
      <c r="C133" s="273"/>
      <c r="D133" s="273"/>
      <c r="E133" s="273"/>
      <c r="F133" s="273"/>
      <c r="G133" s="273"/>
      <c r="H133" s="273"/>
      <c r="I133" s="273"/>
      <c r="J133" s="273"/>
    </row>
    <row r="134" spans="1:10" ht="23.25">
      <c r="A134" s="281" t="s">
        <v>1</v>
      </c>
      <c r="B134" s="3" t="s">
        <v>2</v>
      </c>
      <c r="C134" s="2" t="s">
        <v>42</v>
      </c>
      <c r="D134" s="275" t="s">
        <v>5</v>
      </c>
      <c r="E134" s="276"/>
      <c r="F134" s="277" t="s">
        <v>10</v>
      </c>
      <c r="G134" s="278"/>
      <c r="H134" s="281" t="s">
        <v>12</v>
      </c>
      <c r="I134" s="3" t="s">
        <v>13</v>
      </c>
      <c r="J134" s="281" t="s">
        <v>16</v>
      </c>
    </row>
    <row r="135" spans="1:10" ht="23.25">
      <c r="A135" s="284"/>
      <c r="B135" s="5" t="s">
        <v>3</v>
      </c>
      <c r="C135" s="5" t="s">
        <v>4</v>
      </c>
      <c r="D135" s="3" t="s">
        <v>6</v>
      </c>
      <c r="E135" s="3" t="s">
        <v>8</v>
      </c>
      <c r="F135" s="3" t="s">
        <v>11</v>
      </c>
      <c r="G135" s="2" t="s">
        <v>8</v>
      </c>
      <c r="H135" s="284"/>
      <c r="I135" s="5" t="s">
        <v>14</v>
      </c>
      <c r="J135" s="282"/>
    </row>
    <row r="136" spans="1:10" ht="23.25">
      <c r="A136" s="285"/>
      <c r="B136" s="9"/>
      <c r="C136" s="9"/>
      <c r="D136" s="11" t="s">
        <v>7</v>
      </c>
      <c r="E136" s="11" t="s">
        <v>9</v>
      </c>
      <c r="F136" s="11"/>
      <c r="G136" s="12" t="s">
        <v>9</v>
      </c>
      <c r="H136" s="285"/>
      <c r="I136" s="11" t="s">
        <v>15</v>
      </c>
      <c r="J136" s="283"/>
    </row>
    <row r="137" spans="1:10" ht="23.25">
      <c r="A137" s="71">
        <v>12</v>
      </c>
      <c r="B137" s="42" t="s">
        <v>221</v>
      </c>
      <c r="C137" s="68" t="s">
        <v>55</v>
      </c>
      <c r="D137" s="70" t="s">
        <v>51</v>
      </c>
      <c r="E137" s="84">
        <f>SUM(E138:E146)</f>
        <v>598000</v>
      </c>
      <c r="F137" s="70" t="s">
        <v>66</v>
      </c>
      <c r="G137" s="70" t="s">
        <v>66</v>
      </c>
      <c r="H137" s="70" t="s">
        <v>66</v>
      </c>
      <c r="I137" s="70" t="s">
        <v>66</v>
      </c>
      <c r="J137" s="76"/>
    </row>
    <row r="138" spans="1:10" ht="23.25">
      <c r="A138" s="71"/>
      <c r="B138" s="42"/>
      <c r="C138" s="102" t="s">
        <v>52</v>
      </c>
      <c r="D138" s="70" t="s">
        <v>51</v>
      </c>
      <c r="E138" s="104">
        <v>200000</v>
      </c>
      <c r="F138" s="70" t="s">
        <v>66</v>
      </c>
      <c r="G138" s="70" t="s">
        <v>66</v>
      </c>
      <c r="H138" s="3" t="s">
        <v>18</v>
      </c>
      <c r="I138" s="70">
        <v>7</v>
      </c>
      <c r="J138" s="76"/>
    </row>
    <row r="139" spans="1:10" ht="23.25">
      <c r="A139" s="71"/>
      <c r="B139" s="76"/>
      <c r="C139" s="102" t="s">
        <v>53</v>
      </c>
      <c r="D139" s="70" t="s">
        <v>51</v>
      </c>
      <c r="E139" s="104">
        <v>11000</v>
      </c>
      <c r="F139" s="70" t="s">
        <v>66</v>
      </c>
      <c r="G139" s="70" t="s">
        <v>66</v>
      </c>
      <c r="H139" s="87" t="s">
        <v>18</v>
      </c>
      <c r="I139" s="70">
        <v>7</v>
      </c>
      <c r="J139" s="76"/>
    </row>
    <row r="140" spans="1:10" ht="23.25">
      <c r="A140" s="73"/>
      <c r="B140" s="42"/>
      <c r="C140" s="102" t="s">
        <v>96</v>
      </c>
      <c r="D140" s="70" t="s">
        <v>51</v>
      </c>
      <c r="E140" s="104">
        <v>37000</v>
      </c>
      <c r="F140" s="70" t="s">
        <v>66</v>
      </c>
      <c r="G140" s="70" t="s">
        <v>66</v>
      </c>
      <c r="H140" s="70" t="s">
        <v>18</v>
      </c>
      <c r="I140" s="70">
        <v>7</v>
      </c>
      <c r="J140" s="29"/>
    </row>
    <row r="141" spans="1:10" ht="23.25">
      <c r="A141" s="73"/>
      <c r="B141" s="42"/>
      <c r="C141" s="102" t="s">
        <v>110</v>
      </c>
      <c r="D141" s="70" t="s">
        <v>51</v>
      </c>
      <c r="E141" s="104">
        <v>25000</v>
      </c>
      <c r="F141" s="70" t="s">
        <v>66</v>
      </c>
      <c r="G141" s="70" t="s">
        <v>66</v>
      </c>
      <c r="H141" s="70" t="s">
        <v>18</v>
      </c>
      <c r="I141" s="70">
        <v>7</v>
      </c>
      <c r="J141" s="29"/>
    </row>
    <row r="142" spans="1:10" ht="23.25">
      <c r="A142" s="29"/>
      <c r="B142" s="29"/>
      <c r="C142" s="102" t="s">
        <v>69</v>
      </c>
      <c r="D142" s="70" t="s">
        <v>51</v>
      </c>
      <c r="E142" s="104">
        <v>40000</v>
      </c>
      <c r="F142" s="70" t="s">
        <v>66</v>
      </c>
      <c r="G142" s="70" t="s">
        <v>66</v>
      </c>
      <c r="H142" s="3" t="s">
        <v>18</v>
      </c>
      <c r="I142" s="70">
        <v>7</v>
      </c>
      <c r="J142" s="29"/>
    </row>
    <row r="143" spans="1:10" ht="23.25">
      <c r="A143" s="29"/>
      <c r="B143" s="29"/>
      <c r="C143" s="102" t="s">
        <v>70</v>
      </c>
      <c r="D143" s="70" t="s">
        <v>51</v>
      </c>
      <c r="E143" s="104">
        <v>180000</v>
      </c>
      <c r="F143" s="70" t="s">
        <v>66</v>
      </c>
      <c r="G143" s="70" t="s">
        <v>66</v>
      </c>
      <c r="H143" s="3" t="s">
        <v>18</v>
      </c>
      <c r="I143" s="70">
        <v>7</v>
      </c>
      <c r="J143" s="29"/>
    </row>
    <row r="144" spans="1:10" ht="23.25">
      <c r="A144" s="26"/>
      <c r="B144" s="26"/>
      <c r="C144" s="102" t="s">
        <v>71</v>
      </c>
      <c r="D144" s="70" t="s">
        <v>51</v>
      </c>
      <c r="E144" s="104">
        <v>20000</v>
      </c>
      <c r="F144" s="87" t="s">
        <v>66</v>
      </c>
      <c r="G144" s="87" t="s">
        <v>66</v>
      </c>
      <c r="H144" s="3" t="s">
        <v>18</v>
      </c>
      <c r="I144" s="87">
        <v>7</v>
      </c>
      <c r="J144" s="26"/>
    </row>
    <row r="145" spans="1:10" ht="23.25">
      <c r="A145" s="168"/>
      <c r="B145" s="87"/>
      <c r="C145" s="102" t="s">
        <v>72</v>
      </c>
      <c r="D145" s="70" t="s">
        <v>51</v>
      </c>
      <c r="E145" s="104">
        <v>20000</v>
      </c>
      <c r="F145" s="87" t="s">
        <v>66</v>
      </c>
      <c r="G145" s="87" t="s">
        <v>66</v>
      </c>
      <c r="H145" s="3" t="s">
        <v>18</v>
      </c>
      <c r="I145" s="87">
        <v>7</v>
      </c>
      <c r="J145" s="26"/>
    </row>
    <row r="146" spans="1:10" ht="23.25">
      <c r="A146" s="26"/>
      <c r="B146" s="26"/>
      <c r="C146" s="127" t="s">
        <v>73</v>
      </c>
      <c r="D146" s="70" t="s">
        <v>51</v>
      </c>
      <c r="E146" s="129">
        <v>65000</v>
      </c>
      <c r="F146" s="87" t="s">
        <v>66</v>
      </c>
      <c r="G146" s="87" t="s">
        <v>66</v>
      </c>
      <c r="H146" s="3" t="s">
        <v>18</v>
      </c>
      <c r="I146" s="87">
        <v>7</v>
      </c>
      <c r="J146" s="26"/>
    </row>
    <row r="147" spans="1:10" ht="23.25">
      <c r="A147" s="73">
        <v>13</v>
      </c>
      <c r="B147" s="42" t="s">
        <v>221</v>
      </c>
      <c r="C147" s="100" t="s">
        <v>77</v>
      </c>
      <c r="D147" s="229" t="s">
        <v>212</v>
      </c>
      <c r="E147" s="101">
        <f>SUM(E148:E149)</f>
        <v>100000</v>
      </c>
      <c r="F147" s="87" t="s">
        <v>66</v>
      </c>
      <c r="G147" s="87" t="s">
        <v>66</v>
      </c>
      <c r="H147" s="3" t="s">
        <v>18</v>
      </c>
      <c r="I147" s="87">
        <v>7</v>
      </c>
      <c r="J147" s="29"/>
    </row>
    <row r="148" spans="1:10" ht="23.25">
      <c r="A148" s="73"/>
      <c r="B148" s="29"/>
      <c r="C148" s="103" t="s">
        <v>61</v>
      </c>
      <c r="D148" s="229" t="s">
        <v>212</v>
      </c>
      <c r="E148" s="104">
        <v>50000</v>
      </c>
      <c r="F148" s="87" t="s">
        <v>66</v>
      </c>
      <c r="G148" s="87" t="s">
        <v>66</v>
      </c>
      <c r="H148" s="3" t="s">
        <v>18</v>
      </c>
      <c r="I148" s="87">
        <v>7</v>
      </c>
      <c r="J148" s="29"/>
    </row>
    <row r="149" spans="1:10" ht="23.25">
      <c r="A149" s="73"/>
      <c r="B149" s="29"/>
      <c r="C149" s="127" t="s">
        <v>62</v>
      </c>
      <c r="D149" s="229" t="s">
        <v>212</v>
      </c>
      <c r="E149" s="129">
        <v>50000</v>
      </c>
      <c r="F149" s="87" t="s">
        <v>66</v>
      </c>
      <c r="G149" s="87" t="s">
        <v>66</v>
      </c>
      <c r="H149" s="3" t="s">
        <v>18</v>
      </c>
      <c r="I149" s="87">
        <v>7</v>
      </c>
      <c r="J149" s="29"/>
    </row>
    <row r="150" spans="1:10" ht="23.25">
      <c r="A150" s="73"/>
      <c r="B150" s="29"/>
      <c r="C150" s="123" t="s">
        <v>80</v>
      </c>
      <c r="D150" s="229" t="s">
        <v>214</v>
      </c>
      <c r="E150" s="113">
        <f>SUM(E151:E152)</f>
        <v>32000</v>
      </c>
      <c r="F150" s="87" t="s">
        <v>66</v>
      </c>
      <c r="G150" s="87" t="s">
        <v>66</v>
      </c>
      <c r="H150" s="3" t="s">
        <v>18</v>
      </c>
      <c r="I150" s="87">
        <v>7</v>
      </c>
      <c r="J150" s="29"/>
    </row>
    <row r="151" spans="1:10" ht="23.25">
      <c r="A151" s="168"/>
      <c r="B151" s="26"/>
      <c r="C151" s="171" t="s">
        <v>137</v>
      </c>
      <c r="D151" s="229" t="s">
        <v>214</v>
      </c>
      <c r="E151" s="112">
        <v>12000</v>
      </c>
      <c r="F151" s="87" t="s">
        <v>66</v>
      </c>
      <c r="G151" s="87" t="s">
        <v>66</v>
      </c>
      <c r="H151" s="3" t="s">
        <v>18</v>
      </c>
      <c r="I151" s="87">
        <v>7</v>
      </c>
      <c r="J151" s="26"/>
    </row>
    <row r="152" spans="1:10" ht="23.25">
      <c r="A152" s="168"/>
      <c r="B152" s="26"/>
      <c r="C152" s="127" t="s">
        <v>73</v>
      </c>
      <c r="D152" s="229" t="s">
        <v>214</v>
      </c>
      <c r="E152" s="112">
        <v>20000</v>
      </c>
      <c r="F152" s="87" t="s">
        <v>66</v>
      </c>
      <c r="G152" s="87" t="s">
        <v>66</v>
      </c>
      <c r="H152" s="3" t="s">
        <v>18</v>
      </c>
      <c r="I152" s="87">
        <v>7</v>
      </c>
      <c r="J152" s="26"/>
    </row>
    <row r="153" spans="1:10" ht="23.25">
      <c r="A153" s="168"/>
      <c r="B153" s="26"/>
      <c r="C153" s="123" t="s">
        <v>80</v>
      </c>
      <c r="D153" s="229" t="s">
        <v>214</v>
      </c>
      <c r="E153" s="113">
        <f>SUM(E154:E156)</f>
        <v>976149</v>
      </c>
      <c r="F153" s="87" t="s">
        <v>66</v>
      </c>
      <c r="G153" s="87" t="s">
        <v>66</v>
      </c>
      <c r="H153" s="3" t="s">
        <v>18</v>
      </c>
      <c r="I153" s="87">
        <v>7</v>
      </c>
      <c r="J153" s="26"/>
    </row>
    <row r="154" spans="1:10" ht="23.25">
      <c r="A154" s="168"/>
      <c r="B154" s="26"/>
      <c r="C154" s="171" t="s">
        <v>137</v>
      </c>
      <c r="D154" s="229" t="s">
        <v>214</v>
      </c>
      <c r="E154" s="112">
        <v>15000</v>
      </c>
      <c r="F154" s="87" t="s">
        <v>66</v>
      </c>
      <c r="G154" s="87" t="s">
        <v>66</v>
      </c>
      <c r="H154" s="3" t="s">
        <v>18</v>
      </c>
      <c r="I154" s="87">
        <v>7</v>
      </c>
      <c r="J154" s="26"/>
    </row>
    <row r="155" spans="1:10" ht="23.25">
      <c r="A155" s="73"/>
      <c r="B155" s="29"/>
      <c r="C155" s="171" t="s">
        <v>98</v>
      </c>
      <c r="D155" s="229" t="s">
        <v>214</v>
      </c>
      <c r="E155" s="112">
        <v>941149</v>
      </c>
      <c r="F155" s="70" t="s">
        <v>66</v>
      </c>
      <c r="G155" s="70" t="s">
        <v>66</v>
      </c>
      <c r="H155" s="71" t="s">
        <v>18</v>
      </c>
      <c r="I155" s="70">
        <v>7</v>
      </c>
      <c r="J155" s="29"/>
    </row>
    <row r="156" spans="1:10" ht="23.25">
      <c r="A156" s="73"/>
      <c r="B156" s="29"/>
      <c r="C156" s="171" t="s">
        <v>139</v>
      </c>
      <c r="D156" s="229" t="s">
        <v>214</v>
      </c>
      <c r="E156" s="112">
        <v>20000</v>
      </c>
      <c r="F156" s="70" t="s">
        <v>66</v>
      </c>
      <c r="G156" s="70" t="s">
        <v>66</v>
      </c>
      <c r="H156" s="71" t="s">
        <v>18</v>
      </c>
      <c r="I156" s="70">
        <v>7</v>
      </c>
      <c r="J156" s="29"/>
    </row>
    <row r="157" spans="10:19" ht="23.25">
      <c r="J157" s="272" t="s">
        <v>48</v>
      </c>
      <c r="K157" s="272"/>
      <c r="L157" s="272"/>
      <c r="M157" s="272"/>
      <c r="N157" s="272"/>
      <c r="O157" s="272"/>
      <c r="P157" s="272"/>
      <c r="Q157" s="272"/>
      <c r="R157" s="272"/>
      <c r="S157" s="272"/>
    </row>
    <row r="158" spans="1:10" ht="23.25">
      <c r="A158" s="273" t="s">
        <v>198</v>
      </c>
      <c r="B158" s="273"/>
      <c r="C158" s="273"/>
      <c r="D158" s="273"/>
      <c r="E158" s="273"/>
      <c r="F158" s="273"/>
      <c r="G158" s="273"/>
      <c r="H158" s="273"/>
      <c r="I158" s="273"/>
      <c r="J158" s="273"/>
    </row>
    <row r="159" spans="1:10" ht="23.25">
      <c r="A159" s="273" t="s">
        <v>44</v>
      </c>
      <c r="B159" s="273"/>
      <c r="C159" s="273"/>
      <c r="D159" s="273"/>
      <c r="E159" s="273"/>
      <c r="F159" s="273"/>
      <c r="G159" s="273"/>
      <c r="H159" s="273"/>
      <c r="I159" s="273"/>
      <c r="J159" s="273"/>
    </row>
    <row r="160" spans="1:10" ht="23.25">
      <c r="A160" s="1"/>
      <c r="B160" s="1"/>
      <c r="C160" s="1"/>
      <c r="D160" s="1"/>
      <c r="E160" s="279"/>
      <c r="F160" s="279"/>
      <c r="G160" s="1"/>
      <c r="H160" s="1"/>
      <c r="I160" s="1"/>
      <c r="J160" s="1"/>
    </row>
    <row r="161" spans="1:10" ht="23.25">
      <c r="A161" s="281" t="s">
        <v>1</v>
      </c>
      <c r="B161" s="3" t="s">
        <v>2</v>
      </c>
      <c r="C161" s="2" t="s">
        <v>42</v>
      </c>
      <c r="D161" s="275" t="s">
        <v>5</v>
      </c>
      <c r="E161" s="276"/>
      <c r="F161" s="277" t="s">
        <v>10</v>
      </c>
      <c r="G161" s="278"/>
      <c r="H161" s="281" t="s">
        <v>12</v>
      </c>
      <c r="I161" s="3" t="s">
        <v>13</v>
      </c>
      <c r="J161" s="281" t="s">
        <v>16</v>
      </c>
    </row>
    <row r="162" spans="1:10" ht="23.25">
      <c r="A162" s="284"/>
      <c r="B162" s="5" t="s">
        <v>3</v>
      </c>
      <c r="C162" s="5" t="s">
        <v>4</v>
      </c>
      <c r="D162" s="3" t="s">
        <v>6</v>
      </c>
      <c r="E162" s="3" t="s">
        <v>8</v>
      </c>
      <c r="F162" s="3" t="s">
        <v>11</v>
      </c>
      <c r="G162" s="2" t="s">
        <v>8</v>
      </c>
      <c r="H162" s="284"/>
      <c r="I162" s="5" t="s">
        <v>14</v>
      </c>
      <c r="J162" s="282"/>
    </row>
    <row r="163" spans="1:10" ht="23.25">
      <c r="A163" s="285"/>
      <c r="B163" s="9"/>
      <c r="C163" s="9"/>
      <c r="D163" s="11" t="s">
        <v>7</v>
      </c>
      <c r="E163" s="11" t="s">
        <v>9</v>
      </c>
      <c r="F163" s="11"/>
      <c r="G163" s="12" t="s">
        <v>9</v>
      </c>
      <c r="H163" s="285"/>
      <c r="I163" s="11" t="s">
        <v>15</v>
      </c>
      <c r="J163" s="283"/>
    </row>
    <row r="164" spans="1:10" ht="23.25">
      <c r="A164" s="71">
        <v>14</v>
      </c>
      <c r="B164" s="42" t="s">
        <v>221</v>
      </c>
      <c r="C164" s="118" t="s">
        <v>80</v>
      </c>
      <c r="D164" s="246" t="s">
        <v>242</v>
      </c>
      <c r="E164" s="101">
        <f>SUM(E165)</f>
        <v>100000</v>
      </c>
      <c r="F164" s="70" t="s">
        <v>66</v>
      </c>
      <c r="G164" s="70" t="s">
        <v>66</v>
      </c>
      <c r="H164" s="70" t="s">
        <v>66</v>
      </c>
      <c r="I164" s="70" t="s">
        <v>66</v>
      </c>
      <c r="J164" s="76"/>
    </row>
    <row r="165" spans="1:10" ht="23.25">
      <c r="A165" s="71"/>
      <c r="B165" s="42"/>
      <c r="C165" s="119" t="s">
        <v>243</v>
      </c>
      <c r="D165" s="245" t="s">
        <v>242</v>
      </c>
      <c r="E165" s="104">
        <v>100000</v>
      </c>
      <c r="F165" s="70" t="s">
        <v>66</v>
      </c>
      <c r="G165" s="70" t="s">
        <v>66</v>
      </c>
      <c r="H165" s="3" t="s">
        <v>18</v>
      </c>
      <c r="I165" s="70">
        <v>7</v>
      </c>
      <c r="J165" s="76"/>
    </row>
    <row r="166" spans="1:10" ht="23.25">
      <c r="A166" s="73">
        <v>15</v>
      </c>
      <c r="B166" s="42" t="s">
        <v>221</v>
      </c>
      <c r="C166" s="118" t="s">
        <v>80</v>
      </c>
      <c r="D166" s="176" t="s">
        <v>64</v>
      </c>
      <c r="E166" s="138">
        <f>SUM(E167:E171)</f>
        <v>137000</v>
      </c>
      <c r="F166" s="70" t="s">
        <v>66</v>
      </c>
      <c r="G166" s="70" t="s">
        <v>66</v>
      </c>
      <c r="H166" s="190" t="s">
        <v>18</v>
      </c>
      <c r="I166" s="70">
        <v>7</v>
      </c>
      <c r="J166" s="29"/>
    </row>
    <row r="167" spans="1:10" ht="23.25">
      <c r="A167" s="29"/>
      <c r="B167" s="29"/>
      <c r="C167" s="119" t="s">
        <v>173</v>
      </c>
      <c r="D167" s="176" t="s">
        <v>64</v>
      </c>
      <c r="E167" s="55">
        <v>22000</v>
      </c>
      <c r="F167" s="70" t="s">
        <v>66</v>
      </c>
      <c r="G167" s="70" t="s">
        <v>66</v>
      </c>
      <c r="H167" s="190" t="s">
        <v>18</v>
      </c>
      <c r="I167" s="70">
        <v>7</v>
      </c>
      <c r="J167" s="29"/>
    </row>
    <row r="168" spans="1:10" ht="23.25">
      <c r="A168" s="29"/>
      <c r="B168" s="29"/>
      <c r="C168" s="119" t="s">
        <v>244</v>
      </c>
      <c r="D168" s="176" t="s">
        <v>64</v>
      </c>
      <c r="E168" s="55">
        <v>20000</v>
      </c>
      <c r="F168" s="70" t="s">
        <v>66</v>
      </c>
      <c r="G168" s="70" t="s">
        <v>66</v>
      </c>
      <c r="H168" s="190" t="s">
        <v>18</v>
      </c>
      <c r="I168" s="70">
        <v>7</v>
      </c>
      <c r="J168" s="29"/>
    </row>
    <row r="169" spans="1:10" ht="23.25">
      <c r="A169" s="73"/>
      <c r="B169" s="175"/>
      <c r="C169" s="119" t="s">
        <v>110</v>
      </c>
      <c r="D169" s="176" t="s">
        <v>64</v>
      </c>
      <c r="E169" s="55">
        <v>70000</v>
      </c>
      <c r="F169" s="70" t="s">
        <v>66</v>
      </c>
      <c r="G169" s="70" t="s">
        <v>66</v>
      </c>
      <c r="H169" s="190" t="s">
        <v>18</v>
      </c>
      <c r="I169" s="70">
        <v>7</v>
      </c>
      <c r="J169" s="29"/>
    </row>
    <row r="170" spans="1:10" ht="23.25">
      <c r="A170" s="26"/>
      <c r="B170" s="26"/>
      <c r="C170" s="174" t="s">
        <v>112</v>
      </c>
      <c r="D170" s="176" t="s">
        <v>64</v>
      </c>
      <c r="E170" s="55">
        <v>15000</v>
      </c>
      <c r="F170" s="70" t="s">
        <v>66</v>
      </c>
      <c r="G170" s="70" t="s">
        <v>66</v>
      </c>
      <c r="H170" s="190" t="s">
        <v>18</v>
      </c>
      <c r="I170" s="70">
        <v>7</v>
      </c>
      <c r="J170" s="26"/>
    </row>
    <row r="171" spans="1:10" ht="23.25">
      <c r="A171" s="26"/>
      <c r="B171" s="26"/>
      <c r="C171" s="119" t="s">
        <v>174</v>
      </c>
      <c r="D171" s="176" t="s">
        <v>64</v>
      </c>
      <c r="E171" s="55">
        <v>10000</v>
      </c>
      <c r="F171" s="70" t="s">
        <v>66</v>
      </c>
      <c r="G171" s="70" t="s">
        <v>66</v>
      </c>
      <c r="H171" s="190" t="s">
        <v>18</v>
      </c>
      <c r="I171" s="70">
        <v>7</v>
      </c>
      <c r="J171" s="26"/>
    </row>
    <row r="172" spans="1:10" ht="23.25">
      <c r="A172" s="168">
        <v>16</v>
      </c>
      <c r="B172" s="42" t="s">
        <v>221</v>
      </c>
      <c r="C172" s="118" t="s">
        <v>80</v>
      </c>
      <c r="D172" s="230" t="s">
        <v>76</v>
      </c>
      <c r="E172" s="147">
        <v>100000</v>
      </c>
      <c r="F172" s="70" t="s">
        <v>66</v>
      </c>
      <c r="G172" s="70" t="s">
        <v>66</v>
      </c>
      <c r="H172" s="190" t="s">
        <v>18</v>
      </c>
      <c r="I172" s="70">
        <v>7</v>
      </c>
      <c r="J172" s="26"/>
    </row>
    <row r="173" spans="1:10" ht="22.5">
      <c r="A173" s="26"/>
      <c r="B173" s="26"/>
      <c r="C173" s="139" t="s">
        <v>159</v>
      </c>
      <c r="D173" s="230" t="s">
        <v>76</v>
      </c>
      <c r="E173" s="147">
        <v>100000</v>
      </c>
      <c r="F173" s="70" t="s">
        <v>66</v>
      </c>
      <c r="G173" s="70" t="s">
        <v>66</v>
      </c>
      <c r="H173" s="190" t="s">
        <v>18</v>
      </c>
      <c r="I173" s="70">
        <v>7</v>
      </c>
      <c r="J173" s="26"/>
    </row>
    <row r="174" spans="1:10" ht="23.25">
      <c r="A174" s="73">
        <v>17</v>
      </c>
      <c r="B174" s="42" t="s">
        <v>221</v>
      </c>
      <c r="C174" s="52" t="s">
        <v>80</v>
      </c>
      <c r="D174" s="187" t="s">
        <v>115</v>
      </c>
      <c r="E174" s="101">
        <f>SUM(E175:E176)</f>
        <v>91800</v>
      </c>
      <c r="F174" s="70" t="s">
        <v>66</v>
      </c>
      <c r="G174" s="70" t="s">
        <v>66</v>
      </c>
      <c r="H174" s="190" t="s">
        <v>18</v>
      </c>
      <c r="I174" s="70">
        <v>7</v>
      </c>
      <c r="J174" s="29"/>
    </row>
    <row r="175" spans="1:10" ht="22.5">
      <c r="A175" s="73"/>
      <c r="B175" s="29"/>
      <c r="C175" s="119" t="s">
        <v>175</v>
      </c>
      <c r="D175" s="187" t="s">
        <v>115</v>
      </c>
      <c r="E175" s="104">
        <v>60000</v>
      </c>
      <c r="F175" s="70" t="s">
        <v>66</v>
      </c>
      <c r="G175" s="70" t="s">
        <v>66</v>
      </c>
      <c r="H175" s="190" t="s">
        <v>18</v>
      </c>
      <c r="I175" s="70">
        <v>7</v>
      </c>
      <c r="J175" s="29"/>
    </row>
    <row r="176" spans="1:10" ht="22.5">
      <c r="A176" s="73"/>
      <c r="B176" s="29"/>
      <c r="C176" s="119" t="s">
        <v>128</v>
      </c>
      <c r="D176" s="187" t="s">
        <v>115</v>
      </c>
      <c r="E176" s="104">
        <v>31800</v>
      </c>
      <c r="F176" s="70" t="s">
        <v>66</v>
      </c>
      <c r="G176" s="70" t="s">
        <v>66</v>
      </c>
      <c r="H176" s="190" t="s">
        <v>18</v>
      </c>
      <c r="I176" s="70">
        <v>7</v>
      </c>
      <c r="J176" s="29"/>
    </row>
    <row r="177" spans="1:10" ht="23.25">
      <c r="A177" s="73">
        <v>18</v>
      </c>
      <c r="B177" s="42" t="s">
        <v>221</v>
      </c>
      <c r="C177" s="100" t="s">
        <v>56</v>
      </c>
      <c r="D177" s="176" t="s">
        <v>51</v>
      </c>
      <c r="E177" s="101">
        <v>325600</v>
      </c>
      <c r="F177" s="70" t="s">
        <v>66</v>
      </c>
      <c r="G177" s="70" t="s">
        <v>66</v>
      </c>
      <c r="H177" s="190" t="s">
        <v>18</v>
      </c>
      <c r="I177" s="70">
        <v>7</v>
      </c>
      <c r="J177" s="29"/>
    </row>
    <row r="178" spans="1:10" ht="22.5">
      <c r="A178" s="168"/>
      <c r="B178" s="26"/>
      <c r="C178" s="110" t="s">
        <v>117</v>
      </c>
      <c r="D178" s="176" t="s">
        <v>51</v>
      </c>
      <c r="E178" s="104">
        <f>SUM(E179:E183)</f>
        <v>79800</v>
      </c>
      <c r="F178" s="70" t="s">
        <v>66</v>
      </c>
      <c r="G178" s="70" t="s">
        <v>66</v>
      </c>
      <c r="H178" s="190" t="s">
        <v>18</v>
      </c>
      <c r="I178" s="70">
        <v>7</v>
      </c>
      <c r="J178" s="26"/>
    </row>
    <row r="179" spans="1:10" ht="22.5">
      <c r="A179" s="168"/>
      <c r="B179" s="26"/>
      <c r="C179" s="102" t="s">
        <v>245</v>
      </c>
      <c r="D179" s="176" t="s">
        <v>51</v>
      </c>
      <c r="E179" s="104">
        <v>10500</v>
      </c>
      <c r="F179" s="70" t="s">
        <v>66</v>
      </c>
      <c r="G179" s="70" t="s">
        <v>66</v>
      </c>
      <c r="H179" s="190" t="s">
        <v>18</v>
      </c>
      <c r="I179" s="70">
        <v>7</v>
      </c>
      <c r="J179" s="26"/>
    </row>
    <row r="180" spans="1:10" ht="22.5">
      <c r="A180" s="168"/>
      <c r="B180" s="26"/>
      <c r="C180" s="102" t="s">
        <v>246</v>
      </c>
      <c r="D180" s="176" t="s">
        <v>51</v>
      </c>
      <c r="E180" s="104">
        <v>39000</v>
      </c>
      <c r="F180" s="70" t="s">
        <v>66</v>
      </c>
      <c r="G180" s="70" t="s">
        <v>66</v>
      </c>
      <c r="H180" s="190" t="s">
        <v>18</v>
      </c>
      <c r="I180" s="70">
        <v>7</v>
      </c>
      <c r="J180" s="26"/>
    </row>
    <row r="181" spans="1:10" ht="22.5">
      <c r="A181" s="168"/>
      <c r="B181" s="26"/>
      <c r="C181" s="102" t="s">
        <v>247</v>
      </c>
      <c r="D181" s="176" t="s">
        <v>51</v>
      </c>
      <c r="E181" s="104">
        <v>21000</v>
      </c>
      <c r="F181" s="70" t="s">
        <v>66</v>
      </c>
      <c r="G181" s="70" t="s">
        <v>66</v>
      </c>
      <c r="H181" s="190" t="s">
        <v>18</v>
      </c>
      <c r="I181" s="70">
        <v>7</v>
      </c>
      <c r="J181" s="26"/>
    </row>
    <row r="182" spans="1:10" ht="22.5">
      <c r="A182" s="168"/>
      <c r="B182" s="26"/>
      <c r="C182" s="110" t="s">
        <v>248</v>
      </c>
      <c r="D182" s="176" t="s">
        <v>51</v>
      </c>
      <c r="E182" s="104">
        <v>4300</v>
      </c>
      <c r="F182" s="70" t="s">
        <v>66</v>
      </c>
      <c r="G182" s="70" t="s">
        <v>66</v>
      </c>
      <c r="H182" s="190" t="s">
        <v>18</v>
      </c>
      <c r="I182" s="70">
        <v>7</v>
      </c>
      <c r="J182" s="26"/>
    </row>
    <row r="183" spans="1:10" ht="22.5">
      <c r="A183" s="73"/>
      <c r="B183" s="29"/>
      <c r="C183" s="102" t="s">
        <v>249</v>
      </c>
      <c r="D183" s="176" t="s">
        <v>51</v>
      </c>
      <c r="E183" s="104">
        <v>5000</v>
      </c>
      <c r="F183" s="70" t="s">
        <v>66</v>
      </c>
      <c r="G183" s="70" t="s">
        <v>66</v>
      </c>
      <c r="H183" s="226" t="s">
        <v>18</v>
      </c>
      <c r="I183" s="70">
        <v>7</v>
      </c>
      <c r="J183" s="29"/>
    </row>
    <row r="184" spans="1:19" ht="23.25">
      <c r="A184" s="166"/>
      <c r="B184" s="79"/>
      <c r="C184" s="157"/>
      <c r="D184" s="238"/>
      <c r="E184" s="167"/>
      <c r="F184" s="149"/>
      <c r="G184" s="149"/>
      <c r="H184" s="239"/>
      <c r="I184" s="149"/>
      <c r="J184" s="272" t="s">
        <v>48</v>
      </c>
      <c r="K184" s="272"/>
      <c r="L184" s="272"/>
      <c r="M184" s="272"/>
      <c r="N184" s="272"/>
      <c r="O184" s="272"/>
      <c r="P184" s="272"/>
      <c r="Q184" s="272"/>
      <c r="R184" s="272"/>
      <c r="S184" s="272"/>
    </row>
    <row r="185" spans="1:10" ht="23.25">
      <c r="A185" s="273" t="s">
        <v>198</v>
      </c>
      <c r="B185" s="273"/>
      <c r="C185" s="273"/>
      <c r="D185" s="273"/>
      <c r="E185" s="273"/>
      <c r="F185" s="273"/>
      <c r="G185" s="273"/>
      <c r="H185" s="273"/>
      <c r="I185" s="273"/>
      <c r="J185" s="273"/>
    </row>
    <row r="186" spans="1:10" ht="23.25">
      <c r="A186" s="273" t="s">
        <v>44</v>
      </c>
      <c r="B186" s="273"/>
      <c r="C186" s="273"/>
      <c r="D186" s="273"/>
      <c r="E186" s="273"/>
      <c r="F186" s="273"/>
      <c r="G186" s="273"/>
      <c r="H186" s="273"/>
      <c r="I186" s="273"/>
      <c r="J186" s="273"/>
    </row>
    <row r="187" spans="1:10" ht="23.25">
      <c r="A187" s="281" t="s">
        <v>1</v>
      </c>
      <c r="B187" s="3" t="s">
        <v>2</v>
      </c>
      <c r="C187" s="2" t="s">
        <v>42</v>
      </c>
      <c r="D187" s="275" t="s">
        <v>5</v>
      </c>
      <c r="E187" s="276"/>
      <c r="F187" s="277" t="s">
        <v>10</v>
      </c>
      <c r="G187" s="278"/>
      <c r="H187" s="281" t="s">
        <v>12</v>
      </c>
      <c r="I187" s="3" t="s">
        <v>13</v>
      </c>
      <c r="J187" s="281" t="s">
        <v>16</v>
      </c>
    </row>
    <row r="188" spans="1:10" ht="23.25">
      <c r="A188" s="284"/>
      <c r="B188" s="5" t="s">
        <v>3</v>
      </c>
      <c r="C188" s="5" t="s">
        <v>4</v>
      </c>
      <c r="D188" s="3" t="s">
        <v>6</v>
      </c>
      <c r="E188" s="3" t="s">
        <v>8</v>
      </c>
      <c r="F188" s="3" t="s">
        <v>11</v>
      </c>
      <c r="G188" s="2" t="s">
        <v>8</v>
      </c>
      <c r="H188" s="284"/>
      <c r="I188" s="5" t="s">
        <v>14</v>
      </c>
      <c r="J188" s="282"/>
    </row>
    <row r="189" spans="1:10" ht="23.25">
      <c r="A189" s="285"/>
      <c r="B189" s="9"/>
      <c r="C189" s="9"/>
      <c r="D189" s="11" t="s">
        <v>7</v>
      </c>
      <c r="E189" s="11" t="s">
        <v>9</v>
      </c>
      <c r="F189" s="11"/>
      <c r="G189" s="12" t="s">
        <v>9</v>
      </c>
      <c r="H189" s="285"/>
      <c r="I189" s="11" t="s">
        <v>15</v>
      </c>
      <c r="J189" s="283"/>
    </row>
    <row r="190" spans="1:10" ht="23.25">
      <c r="A190" s="242">
        <v>19</v>
      </c>
      <c r="B190" s="42" t="s">
        <v>221</v>
      </c>
      <c r="C190" s="110" t="s">
        <v>250</v>
      </c>
      <c r="D190" s="247" t="s">
        <v>51</v>
      </c>
      <c r="E190" s="248">
        <f>SUM(E191)</f>
        <v>2500</v>
      </c>
      <c r="F190" s="11"/>
      <c r="G190" s="12"/>
      <c r="H190" s="242"/>
      <c r="I190" s="11"/>
      <c r="J190" s="241"/>
    </row>
    <row r="191" spans="1:10" ht="23.25">
      <c r="A191" s="242"/>
      <c r="B191" s="9"/>
      <c r="C191" s="202" t="s">
        <v>251</v>
      </c>
      <c r="D191" s="176" t="s">
        <v>51</v>
      </c>
      <c r="E191" s="104">
        <v>2500</v>
      </c>
      <c r="F191" s="70" t="s">
        <v>66</v>
      </c>
      <c r="G191" s="70" t="s">
        <v>66</v>
      </c>
      <c r="H191" s="190" t="s">
        <v>18</v>
      </c>
      <c r="I191" s="70">
        <v>7</v>
      </c>
      <c r="J191" s="29"/>
    </row>
    <row r="192" spans="1:10" ht="23.25">
      <c r="A192" s="242"/>
      <c r="B192" s="9"/>
      <c r="C192" s="202" t="s">
        <v>252</v>
      </c>
      <c r="D192" s="176" t="s">
        <v>51</v>
      </c>
      <c r="E192" s="104">
        <v>50000</v>
      </c>
      <c r="F192" s="70"/>
      <c r="G192" s="70"/>
      <c r="H192" s="190"/>
      <c r="I192" s="70"/>
      <c r="J192" s="29"/>
    </row>
    <row r="193" spans="1:10" ht="23.25">
      <c r="A193" s="71">
        <v>20</v>
      </c>
      <c r="B193" s="42" t="s">
        <v>221</v>
      </c>
      <c r="C193" s="110" t="s">
        <v>118</v>
      </c>
      <c r="D193" s="249" t="s">
        <v>51</v>
      </c>
      <c r="E193" s="101">
        <f>SUM(E194)</f>
        <v>15800</v>
      </c>
      <c r="F193" s="70" t="s">
        <v>66</v>
      </c>
      <c r="G193" s="70" t="s">
        <v>66</v>
      </c>
      <c r="H193" s="116"/>
      <c r="I193" s="99"/>
      <c r="J193" s="76"/>
    </row>
    <row r="194" spans="1:10" ht="23.25">
      <c r="A194" s="71"/>
      <c r="B194" s="42"/>
      <c r="C194" s="202" t="s">
        <v>253</v>
      </c>
      <c r="D194" s="122" t="s">
        <v>51</v>
      </c>
      <c r="E194" s="201">
        <v>15800</v>
      </c>
      <c r="F194" s="70" t="s">
        <v>66</v>
      </c>
      <c r="G194" s="70" t="s">
        <v>66</v>
      </c>
      <c r="H194" s="99" t="s">
        <v>18</v>
      </c>
      <c r="I194" s="99">
        <v>7</v>
      </c>
      <c r="J194" s="76"/>
    </row>
    <row r="195" spans="1:10" ht="23.25">
      <c r="A195" s="71">
        <v>21</v>
      </c>
      <c r="B195" s="42" t="s">
        <v>221</v>
      </c>
      <c r="C195" s="181" t="s">
        <v>107</v>
      </c>
      <c r="D195" s="249" t="s">
        <v>212</v>
      </c>
      <c r="E195" s="173">
        <f>SUM(E196:E199)</f>
        <v>70900</v>
      </c>
      <c r="F195" s="70" t="s">
        <v>66</v>
      </c>
      <c r="G195" s="70" t="s">
        <v>66</v>
      </c>
      <c r="H195" s="99" t="s">
        <v>18</v>
      </c>
      <c r="I195" s="99">
        <v>7</v>
      </c>
      <c r="J195" s="76"/>
    </row>
    <row r="196" spans="1:10" ht="23.25">
      <c r="A196" s="71"/>
      <c r="B196" s="42"/>
      <c r="C196" s="127" t="s">
        <v>176</v>
      </c>
      <c r="D196" s="75" t="s">
        <v>212</v>
      </c>
      <c r="E196" s="129">
        <v>6000</v>
      </c>
      <c r="F196" s="70"/>
      <c r="G196" s="70"/>
      <c r="H196" s="99"/>
      <c r="I196" s="99"/>
      <c r="J196" s="76"/>
    </row>
    <row r="197" spans="1:10" ht="23.25">
      <c r="A197" s="71"/>
      <c r="B197" s="42"/>
      <c r="C197" s="127" t="s">
        <v>177</v>
      </c>
      <c r="D197" s="75" t="s">
        <v>212</v>
      </c>
      <c r="E197" s="129">
        <v>22000</v>
      </c>
      <c r="F197" s="70"/>
      <c r="G197" s="70"/>
      <c r="H197" s="99"/>
      <c r="I197" s="99"/>
      <c r="J197" s="76"/>
    </row>
    <row r="198" spans="1:10" ht="23.25">
      <c r="A198" s="71"/>
      <c r="B198" s="42"/>
      <c r="C198" s="127" t="s">
        <v>178</v>
      </c>
      <c r="D198" s="75" t="s">
        <v>212</v>
      </c>
      <c r="E198" s="129">
        <v>7900</v>
      </c>
      <c r="F198" s="70"/>
      <c r="G198" s="70"/>
      <c r="H198" s="99"/>
      <c r="I198" s="99"/>
      <c r="J198" s="76"/>
    </row>
    <row r="199" spans="1:10" ht="23.25">
      <c r="A199" s="71"/>
      <c r="B199" s="42"/>
      <c r="C199" s="127" t="s">
        <v>119</v>
      </c>
      <c r="D199" s="75" t="s">
        <v>212</v>
      </c>
      <c r="E199" s="129">
        <v>35000</v>
      </c>
      <c r="F199" s="70" t="s">
        <v>66</v>
      </c>
      <c r="G199" s="70" t="s">
        <v>66</v>
      </c>
      <c r="H199" s="99" t="s">
        <v>18</v>
      </c>
      <c r="I199" s="99">
        <v>7</v>
      </c>
      <c r="J199" s="76"/>
    </row>
    <row r="200" spans="1:10" ht="23.25">
      <c r="A200" s="71">
        <v>22</v>
      </c>
      <c r="B200" s="42" t="s">
        <v>221</v>
      </c>
      <c r="C200" s="123" t="s">
        <v>41</v>
      </c>
      <c r="D200" s="250" t="s">
        <v>214</v>
      </c>
      <c r="E200" s="138">
        <f>SUM(E201:F202)</f>
        <v>19900</v>
      </c>
      <c r="F200" s="70" t="s">
        <v>66</v>
      </c>
      <c r="G200" s="70" t="s">
        <v>66</v>
      </c>
      <c r="H200" s="99" t="s">
        <v>18</v>
      </c>
      <c r="I200" s="99">
        <v>7</v>
      </c>
      <c r="J200" s="76"/>
    </row>
    <row r="201" spans="1:10" ht="23.25">
      <c r="A201" s="71"/>
      <c r="B201" s="42"/>
      <c r="C201" s="127" t="s">
        <v>176</v>
      </c>
      <c r="D201" s="229" t="s">
        <v>214</v>
      </c>
      <c r="E201" s="122">
        <v>12000</v>
      </c>
      <c r="F201" s="70" t="s">
        <v>66</v>
      </c>
      <c r="G201" s="70" t="s">
        <v>66</v>
      </c>
      <c r="H201" s="99" t="s">
        <v>18</v>
      </c>
      <c r="I201" s="99">
        <v>7</v>
      </c>
      <c r="J201" s="76"/>
    </row>
    <row r="202" spans="1:10" ht="23.25">
      <c r="A202" s="71"/>
      <c r="B202" s="42"/>
      <c r="C202" s="127" t="s">
        <v>178</v>
      </c>
      <c r="D202" s="229" t="s">
        <v>214</v>
      </c>
      <c r="E202" s="112">
        <v>7900</v>
      </c>
      <c r="F202" s="70" t="s">
        <v>66</v>
      </c>
      <c r="G202" s="70" t="s">
        <v>66</v>
      </c>
      <c r="H202" s="99" t="s">
        <v>18</v>
      </c>
      <c r="I202" s="99">
        <v>7</v>
      </c>
      <c r="J202" s="76"/>
    </row>
    <row r="203" spans="1:10" ht="23.25">
      <c r="A203" s="71">
        <v>23</v>
      </c>
      <c r="B203" s="42" t="s">
        <v>221</v>
      </c>
      <c r="C203" s="118" t="s">
        <v>41</v>
      </c>
      <c r="D203" s="191" t="s">
        <v>115</v>
      </c>
      <c r="E203" s="101">
        <f>SUM(E205)</f>
        <v>10200</v>
      </c>
      <c r="F203" s="70" t="s">
        <v>66</v>
      </c>
      <c r="G203" s="70" t="s">
        <v>66</v>
      </c>
      <c r="H203" s="3" t="s">
        <v>66</v>
      </c>
      <c r="I203" s="70" t="s">
        <v>66</v>
      </c>
      <c r="J203" s="76"/>
    </row>
    <row r="204" spans="1:10" ht="23.25">
      <c r="A204" s="29"/>
      <c r="B204" s="42"/>
      <c r="C204" s="140" t="s">
        <v>254</v>
      </c>
      <c r="D204" s="191" t="s">
        <v>115</v>
      </c>
      <c r="E204" s="104">
        <v>10200</v>
      </c>
      <c r="F204" s="70" t="s">
        <v>66</v>
      </c>
      <c r="G204" s="70" t="s">
        <v>66</v>
      </c>
      <c r="H204" s="3" t="s">
        <v>18</v>
      </c>
      <c r="I204" s="70">
        <v>7</v>
      </c>
      <c r="J204" s="76"/>
    </row>
    <row r="205" spans="1:10" ht="23.25">
      <c r="A205" s="29"/>
      <c r="B205" s="42"/>
      <c r="C205" s="119" t="s">
        <v>255</v>
      </c>
      <c r="D205" s="191" t="s">
        <v>115</v>
      </c>
      <c r="E205" s="104">
        <v>10200</v>
      </c>
      <c r="F205" s="70" t="s">
        <v>66</v>
      </c>
      <c r="G205" s="70" t="s">
        <v>66</v>
      </c>
      <c r="H205" s="3" t="s">
        <v>18</v>
      </c>
      <c r="I205" s="70">
        <v>7</v>
      </c>
      <c r="J205" s="76"/>
    </row>
    <row r="206" spans="1:10" ht="23.25">
      <c r="A206" s="29"/>
      <c r="B206" s="42"/>
      <c r="C206" s="139"/>
      <c r="D206" s="191"/>
      <c r="E206" s="122"/>
      <c r="F206" s="70"/>
      <c r="G206" s="70"/>
      <c r="H206" s="3"/>
      <c r="I206" s="70"/>
      <c r="J206" s="76"/>
    </row>
    <row r="207" spans="1:10" ht="23.25">
      <c r="A207" s="29"/>
      <c r="B207" s="42"/>
      <c r="C207" s="139"/>
      <c r="D207" s="191"/>
      <c r="E207" s="122"/>
      <c r="F207" s="70"/>
      <c r="G207" s="70"/>
      <c r="H207" s="3"/>
      <c r="I207" s="70"/>
      <c r="J207" s="76"/>
    </row>
    <row r="208" spans="1:10" ht="23.25">
      <c r="A208" s="73"/>
      <c r="B208" s="42"/>
      <c r="C208" s="119"/>
      <c r="D208" s="75"/>
      <c r="E208" s="55"/>
      <c r="F208" s="70"/>
      <c r="G208" s="70"/>
      <c r="H208" s="126"/>
      <c r="I208" s="99"/>
      <c r="J208" s="29"/>
    </row>
    <row r="209" spans="1:10" ht="23.25">
      <c r="A209" s="194"/>
      <c r="B209" s="90"/>
      <c r="C209" s="154"/>
      <c r="D209" s="231"/>
      <c r="E209" s="203"/>
      <c r="F209" s="195"/>
      <c r="G209" s="195"/>
      <c r="H209" s="179"/>
      <c r="I209" s="195"/>
      <c r="J209" s="194"/>
    </row>
    <row r="210" spans="10:19" ht="23.25">
      <c r="J210" s="272"/>
      <c r="K210" s="272"/>
      <c r="L210" s="272"/>
      <c r="M210" s="272"/>
      <c r="N210" s="272"/>
      <c r="O210" s="272"/>
      <c r="P210" s="272"/>
      <c r="Q210" s="272"/>
      <c r="R210" s="272"/>
      <c r="S210" s="272"/>
    </row>
    <row r="211" spans="10:19" ht="23.25">
      <c r="J211" s="272" t="s">
        <v>48</v>
      </c>
      <c r="K211" s="272"/>
      <c r="L211" s="272"/>
      <c r="M211" s="272"/>
      <c r="N211" s="272"/>
      <c r="O211" s="272"/>
      <c r="P211" s="272"/>
      <c r="Q211" s="272"/>
      <c r="R211" s="272"/>
      <c r="S211" s="272"/>
    </row>
    <row r="212" spans="1:10" ht="23.25">
      <c r="A212" s="273" t="s">
        <v>198</v>
      </c>
      <c r="B212" s="273"/>
      <c r="C212" s="273"/>
      <c r="D212" s="273"/>
      <c r="E212" s="273"/>
      <c r="F212" s="273"/>
      <c r="G212" s="273"/>
      <c r="H212" s="273"/>
      <c r="I212" s="273"/>
      <c r="J212" s="273"/>
    </row>
    <row r="213" spans="1:10" ht="23.25">
      <c r="A213" s="273" t="s">
        <v>19</v>
      </c>
      <c r="B213" s="273"/>
      <c r="C213" s="273"/>
      <c r="D213" s="273"/>
      <c r="E213" s="273"/>
      <c r="F213" s="273"/>
      <c r="G213" s="273"/>
      <c r="H213" s="273"/>
      <c r="I213" s="273"/>
      <c r="J213" s="273"/>
    </row>
    <row r="214" spans="1:10" ht="23.25">
      <c r="A214" s="2" t="s">
        <v>1</v>
      </c>
      <c r="B214" s="3" t="s">
        <v>2</v>
      </c>
      <c r="C214" s="2" t="s">
        <v>42</v>
      </c>
      <c r="D214" s="275" t="s">
        <v>5</v>
      </c>
      <c r="E214" s="276"/>
      <c r="F214" s="277" t="s">
        <v>10</v>
      </c>
      <c r="G214" s="278"/>
      <c r="H214" s="3" t="s">
        <v>12</v>
      </c>
      <c r="I214" s="3" t="s">
        <v>13</v>
      </c>
      <c r="J214" s="3" t="s">
        <v>16</v>
      </c>
    </row>
    <row r="215" spans="1:10" ht="23.25">
      <c r="A215" s="4"/>
      <c r="B215" s="5" t="s">
        <v>3</v>
      </c>
      <c r="C215" s="5" t="s">
        <v>4</v>
      </c>
      <c r="D215" s="3" t="s">
        <v>6</v>
      </c>
      <c r="E215" s="3" t="s">
        <v>8</v>
      </c>
      <c r="F215" s="3" t="s">
        <v>11</v>
      </c>
      <c r="G215" s="2" t="s">
        <v>8</v>
      </c>
      <c r="H215" s="6"/>
      <c r="I215" s="5" t="s">
        <v>14</v>
      </c>
      <c r="J215" s="6"/>
    </row>
    <row r="216" spans="1:10" ht="23.25">
      <c r="A216" s="4"/>
      <c r="B216" s="6"/>
      <c r="C216" s="9"/>
      <c r="D216" s="5" t="s">
        <v>7</v>
      </c>
      <c r="E216" s="5" t="s">
        <v>9</v>
      </c>
      <c r="F216" s="5"/>
      <c r="G216" s="13" t="s">
        <v>9</v>
      </c>
      <c r="H216" s="6"/>
      <c r="I216" s="5" t="s">
        <v>15</v>
      </c>
      <c r="J216" s="6"/>
    </row>
    <row r="217" spans="1:10" ht="23.25">
      <c r="A217" s="71">
        <v>24</v>
      </c>
      <c r="B217" s="42" t="s">
        <v>221</v>
      </c>
      <c r="C217" s="118" t="s">
        <v>41</v>
      </c>
      <c r="D217" s="191" t="s">
        <v>115</v>
      </c>
      <c r="E217" s="101">
        <v>95000</v>
      </c>
      <c r="F217" s="70" t="s">
        <v>66</v>
      </c>
      <c r="G217" s="70" t="s">
        <v>66</v>
      </c>
      <c r="H217" s="3" t="s">
        <v>66</v>
      </c>
      <c r="I217" s="70" t="s">
        <v>66</v>
      </c>
      <c r="J217" s="76"/>
    </row>
    <row r="218" spans="1:10" ht="23.25">
      <c r="A218" s="29"/>
      <c r="B218" s="42"/>
      <c r="C218" s="139" t="s">
        <v>129</v>
      </c>
      <c r="D218" s="191" t="s">
        <v>115</v>
      </c>
      <c r="E218" s="104">
        <v>95000</v>
      </c>
      <c r="F218" s="70" t="s">
        <v>66</v>
      </c>
      <c r="G218" s="70" t="s">
        <v>66</v>
      </c>
      <c r="H218" s="3" t="s">
        <v>18</v>
      </c>
      <c r="I218" s="70">
        <v>7</v>
      </c>
      <c r="J218" s="29"/>
    </row>
    <row r="219" spans="1:10" ht="23.25">
      <c r="A219" s="29"/>
      <c r="B219" s="42"/>
      <c r="C219" s="119" t="s">
        <v>180</v>
      </c>
      <c r="D219" s="191" t="s">
        <v>115</v>
      </c>
      <c r="E219" s="104">
        <v>25000</v>
      </c>
      <c r="F219" s="70" t="s">
        <v>66</v>
      </c>
      <c r="G219" s="70" t="s">
        <v>66</v>
      </c>
      <c r="H219" s="3" t="s">
        <v>18</v>
      </c>
      <c r="I219" s="70">
        <v>7</v>
      </c>
      <c r="J219" s="29"/>
    </row>
    <row r="220" spans="1:10" ht="23.25">
      <c r="A220" s="29"/>
      <c r="B220" s="42"/>
      <c r="C220" s="139" t="s">
        <v>181</v>
      </c>
      <c r="D220" s="191" t="s">
        <v>115</v>
      </c>
      <c r="E220" s="122">
        <v>30000</v>
      </c>
      <c r="F220" s="70" t="s">
        <v>66</v>
      </c>
      <c r="G220" s="70" t="s">
        <v>66</v>
      </c>
      <c r="H220" s="3" t="s">
        <v>18</v>
      </c>
      <c r="I220" s="70">
        <v>7</v>
      </c>
      <c r="J220" s="29"/>
    </row>
    <row r="221" spans="1:10" ht="23.25">
      <c r="A221" s="29"/>
      <c r="B221" s="42"/>
      <c r="C221" s="139" t="s">
        <v>119</v>
      </c>
      <c r="D221" s="191" t="s">
        <v>115</v>
      </c>
      <c r="E221" s="122">
        <v>40000</v>
      </c>
      <c r="F221" s="70" t="s">
        <v>66</v>
      </c>
      <c r="G221" s="70" t="s">
        <v>66</v>
      </c>
      <c r="H221" s="3" t="s">
        <v>18</v>
      </c>
      <c r="I221" s="70">
        <v>7</v>
      </c>
      <c r="J221" s="29"/>
    </row>
    <row r="222" spans="1:10" ht="23.25">
      <c r="A222" s="73"/>
      <c r="B222" s="42"/>
      <c r="C222" s="139"/>
      <c r="D222" s="191"/>
      <c r="E222" s="55"/>
      <c r="F222" s="70" t="s">
        <v>66</v>
      </c>
      <c r="G222" s="70" t="s">
        <v>66</v>
      </c>
      <c r="H222" s="3" t="s">
        <v>18</v>
      </c>
      <c r="I222" s="70">
        <v>7</v>
      </c>
      <c r="J222" s="29"/>
    </row>
    <row r="223" spans="1:10" ht="23.25">
      <c r="A223" s="29"/>
      <c r="B223" s="42"/>
      <c r="C223" s="139"/>
      <c r="D223" s="191"/>
      <c r="E223" s="45"/>
      <c r="F223" s="70" t="s">
        <v>66</v>
      </c>
      <c r="G223" s="70" t="s">
        <v>66</v>
      </c>
      <c r="H223" s="71" t="s">
        <v>18</v>
      </c>
      <c r="I223" s="70">
        <v>7</v>
      </c>
      <c r="J223" s="29"/>
    </row>
    <row r="224" spans="1:256" s="252" customFormat="1" ht="23.25">
      <c r="A224" s="256">
        <v>25</v>
      </c>
      <c r="B224" s="256" t="s">
        <v>221</v>
      </c>
      <c r="C224" s="257" t="s">
        <v>74</v>
      </c>
      <c r="D224" s="258" t="s">
        <v>259</v>
      </c>
      <c r="E224" s="259">
        <v>80000</v>
      </c>
      <c r="F224" s="260" t="s">
        <v>66</v>
      </c>
      <c r="G224" s="260" t="s">
        <v>66</v>
      </c>
      <c r="H224" s="256" t="s">
        <v>18</v>
      </c>
      <c r="I224" s="260">
        <v>7</v>
      </c>
      <c r="J224" s="261"/>
      <c r="K224" s="251"/>
      <c r="Y224" s="253"/>
      <c r="Z224" s="254"/>
      <c r="AA224" s="254"/>
      <c r="AB224" s="254"/>
      <c r="AC224" s="254"/>
      <c r="AD224" s="254"/>
      <c r="AE224" s="254"/>
      <c r="AF224" s="254"/>
      <c r="AG224" s="254"/>
      <c r="AH224" s="254"/>
      <c r="AI224" s="254"/>
      <c r="AJ224" s="254"/>
      <c r="AK224" s="254"/>
      <c r="AL224" s="254"/>
      <c r="AM224" s="254"/>
      <c r="AN224" s="254"/>
      <c r="AO224" s="254"/>
      <c r="AP224" s="254"/>
      <c r="AQ224" s="254"/>
      <c r="AR224" s="254"/>
      <c r="AS224" s="254"/>
      <c r="AT224" s="254"/>
      <c r="AU224" s="254"/>
      <c r="AV224" s="254"/>
      <c r="AW224" s="254"/>
      <c r="AX224" s="254"/>
      <c r="AY224" s="254"/>
      <c r="AZ224" s="254"/>
      <c r="BA224" s="254"/>
      <c r="BB224" s="254"/>
      <c r="BC224" s="254"/>
      <c r="BD224" s="254"/>
      <c r="BE224" s="254"/>
      <c r="BF224" s="254"/>
      <c r="BG224" s="254"/>
      <c r="BH224" s="254"/>
      <c r="BI224" s="254"/>
      <c r="BJ224" s="254"/>
      <c r="BK224" s="254"/>
      <c r="BL224" s="254"/>
      <c r="BM224" s="254"/>
      <c r="BN224" s="254"/>
      <c r="BO224" s="254"/>
      <c r="BP224" s="254"/>
      <c r="BQ224" s="254"/>
      <c r="BR224" s="254"/>
      <c r="BS224" s="254"/>
      <c r="BT224" s="254"/>
      <c r="BU224" s="254"/>
      <c r="BV224" s="254"/>
      <c r="BW224" s="254"/>
      <c r="BX224" s="254"/>
      <c r="BY224" s="254"/>
      <c r="BZ224" s="254"/>
      <c r="CA224" s="254"/>
      <c r="CB224" s="254"/>
      <c r="CC224" s="254"/>
      <c r="CD224" s="254"/>
      <c r="CE224" s="254"/>
      <c r="CF224" s="254"/>
      <c r="CG224" s="254"/>
      <c r="CH224" s="254"/>
      <c r="CI224" s="254"/>
      <c r="CJ224" s="254"/>
      <c r="CK224" s="254"/>
      <c r="CL224" s="254"/>
      <c r="CM224" s="254"/>
      <c r="CN224" s="254"/>
      <c r="CO224" s="254"/>
      <c r="CP224" s="254"/>
      <c r="CQ224" s="254"/>
      <c r="CR224" s="254"/>
      <c r="CS224" s="254"/>
      <c r="CT224" s="254"/>
      <c r="CU224" s="254"/>
      <c r="CV224" s="254"/>
      <c r="CW224" s="254"/>
      <c r="CX224" s="254"/>
      <c r="CY224" s="254"/>
      <c r="CZ224" s="254"/>
      <c r="DA224" s="254"/>
      <c r="DB224" s="254"/>
      <c r="DC224" s="254"/>
      <c r="DD224" s="254"/>
      <c r="DE224" s="254"/>
      <c r="DF224" s="254"/>
      <c r="DG224" s="254"/>
      <c r="DH224" s="254"/>
      <c r="DI224" s="254"/>
      <c r="DJ224" s="254"/>
      <c r="DK224" s="254"/>
      <c r="DL224" s="254"/>
      <c r="DM224" s="254"/>
      <c r="DN224" s="254"/>
      <c r="DO224" s="254"/>
      <c r="DP224" s="254"/>
      <c r="DQ224" s="254"/>
      <c r="DR224" s="254"/>
      <c r="DS224" s="254"/>
      <c r="DT224" s="254"/>
      <c r="DU224" s="254"/>
      <c r="DV224" s="254"/>
      <c r="DW224" s="254"/>
      <c r="DX224" s="254"/>
      <c r="DY224" s="254"/>
      <c r="DZ224" s="254"/>
      <c r="EA224" s="254"/>
      <c r="EB224" s="254"/>
      <c r="EC224" s="254"/>
      <c r="ED224" s="254"/>
      <c r="EE224" s="254"/>
      <c r="EF224" s="254"/>
      <c r="EG224" s="254"/>
      <c r="EH224" s="254"/>
      <c r="EI224" s="254"/>
      <c r="EJ224" s="254"/>
      <c r="EK224" s="254"/>
      <c r="EL224" s="254"/>
      <c r="EM224" s="254"/>
      <c r="EN224" s="254"/>
      <c r="EO224" s="254"/>
      <c r="EP224" s="254"/>
      <c r="EQ224" s="254"/>
      <c r="ER224" s="254"/>
      <c r="ES224" s="254"/>
      <c r="ET224" s="254"/>
      <c r="EU224" s="254"/>
      <c r="EV224" s="254"/>
      <c r="EW224" s="254"/>
      <c r="EX224" s="254"/>
      <c r="EY224" s="254"/>
      <c r="EZ224" s="254"/>
      <c r="FA224" s="254"/>
      <c r="FB224" s="254"/>
      <c r="FC224" s="254"/>
      <c r="FD224" s="254"/>
      <c r="FE224" s="254"/>
      <c r="FF224" s="254"/>
      <c r="FG224" s="254"/>
      <c r="FH224" s="254"/>
      <c r="FI224" s="254"/>
      <c r="FJ224" s="254"/>
      <c r="FK224" s="254"/>
      <c r="FL224" s="254"/>
      <c r="FM224" s="254"/>
      <c r="FN224" s="254"/>
      <c r="FO224" s="254"/>
      <c r="FP224" s="254"/>
      <c r="FQ224" s="254"/>
      <c r="FR224" s="254"/>
      <c r="FS224" s="254"/>
      <c r="FT224" s="254"/>
      <c r="FU224" s="254"/>
      <c r="FV224" s="254"/>
      <c r="FW224" s="254"/>
      <c r="FX224" s="254"/>
      <c r="FY224" s="254"/>
      <c r="FZ224" s="254"/>
      <c r="GA224" s="254"/>
      <c r="GB224" s="254"/>
      <c r="GC224" s="254"/>
      <c r="GD224" s="254"/>
      <c r="GE224" s="254"/>
      <c r="GF224" s="254"/>
      <c r="GG224" s="254"/>
      <c r="GH224" s="254"/>
      <c r="GI224" s="254"/>
      <c r="GJ224" s="254"/>
      <c r="GK224" s="254"/>
      <c r="GL224" s="254"/>
      <c r="GM224" s="254"/>
      <c r="GN224" s="254"/>
      <c r="GO224" s="254"/>
      <c r="GP224" s="254"/>
      <c r="GQ224" s="254"/>
      <c r="GR224" s="254"/>
      <c r="GS224" s="254"/>
      <c r="GT224" s="254"/>
      <c r="GU224" s="254"/>
      <c r="GV224" s="254"/>
      <c r="GW224" s="254"/>
      <c r="GX224" s="254"/>
      <c r="GY224" s="254"/>
      <c r="GZ224" s="254"/>
      <c r="HA224" s="254"/>
      <c r="HB224" s="254"/>
      <c r="HC224" s="254"/>
      <c r="HD224" s="254"/>
      <c r="HE224" s="254"/>
      <c r="HF224" s="254"/>
      <c r="HG224" s="254"/>
      <c r="HH224" s="254"/>
      <c r="HI224" s="254"/>
      <c r="HJ224" s="254"/>
      <c r="HK224" s="254"/>
      <c r="HL224" s="254"/>
      <c r="HM224" s="254"/>
      <c r="HN224" s="254"/>
      <c r="HO224" s="254"/>
      <c r="HP224" s="254"/>
      <c r="HQ224" s="254"/>
      <c r="HR224" s="254"/>
      <c r="HS224" s="254"/>
      <c r="HT224" s="254"/>
      <c r="HU224" s="254"/>
      <c r="HV224" s="254"/>
      <c r="HW224" s="254"/>
      <c r="HX224" s="254"/>
      <c r="HY224" s="254"/>
      <c r="HZ224" s="254"/>
      <c r="IA224" s="254"/>
      <c r="IB224" s="254"/>
      <c r="IC224" s="254"/>
      <c r="ID224" s="254"/>
      <c r="IE224" s="254"/>
      <c r="IF224" s="254"/>
      <c r="IG224" s="254"/>
      <c r="IH224" s="254"/>
      <c r="II224" s="254"/>
      <c r="IJ224" s="254"/>
      <c r="IK224" s="254"/>
      <c r="IL224" s="254"/>
      <c r="IM224" s="254"/>
      <c r="IN224" s="254"/>
      <c r="IO224" s="254"/>
      <c r="IP224" s="254"/>
      <c r="IQ224" s="254"/>
      <c r="IR224" s="254"/>
      <c r="IS224" s="254"/>
      <c r="IT224" s="254"/>
      <c r="IU224" s="254"/>
      <c r="IV224" s="254"/>
    </row>
    <row r="225" spans="1:10" s="255" customFormat="1" ht="23.25">
      <c r="A225" s="256"/>
      <c r="B225" s="261"/>
      <c r="C225" s="257" t="s">
        <v>120</v>
      </c>
      <c r="D225" s="258" t="s">
        <v>259</v>
      </c>
      <c r="E225" s="259">
        <v>80000</v>
      </c>
      <c r="F225" s="260" t="s">
        <v>66</v>
      </c>
      <c r="G225" s="260" t="s">
        <v>66</v>
      </c>
      <c r="H225" s="256" t="s">
        <v>18</v>
      </c>
      <c r="I225" s="260">
        <v>7</v>
      </c>
      <c r="J225" s="261"/>
    </row>
    <row r="226" spans="1:10" s="255" customFormat="1" ht="23.25">
      <c r="A226" s="256"/>
      <c r="B226" s="256"/>
      <c r="C226" s="262" t="s">
        <v>121</v>
      </c>
      <c r="D226" s="258" t="s">
        <v>259</v>
      </c>
      <c r="E226" s="263">
        <v>20000</v>
      </c>
      <c r="F226" s="260" t="s">
        <v>66</v>
      </c>
      <c r="G226" s="260" t="s">
        <v>66</v>
      </c>
      <c r="H226" s="256" t="s">
        <v>18</v>
      </c>
      <c r="I226" s="260">
        <v>7</v>
      </c>
      <c r="J226" s="261"/>
    </row>
    <row r="227" spans="1:10" s="255" customFormat="1" ht="23.25">
      <c r="A227" s="256"/>
      <c r="B227" s="256"/>
      <c r="C227" s="264" t="s">
        <v>260</v>
      </c>
      <c r="D227" s="258" t="s">
        <v>259</v>
      </c>
      <c r="E227" s="263">
        <v>60000</v>
      </c>
      <c r="F227" s="260" t="s">
        <v>66</v>
      </c>
      <c r="G227" s="260" t="s">
        <v>66</v>
      </c>
      <c r="H227" s="256" t="s">
        <v>18</v>
      </c>
      <c r="I227" s="260">
        <v>7</v>
      </c>
      <c r="J227" s="261"/>
    </row>
    <row r="228" spans="1:10" s="255" customFormat="1" ht="23.25">
      <c r="A228" s="256"/>
      <c r="B228" s="261"/>
      <c r="C228" s="264" t="s">
        <v>261</v>
      </c>
      <c r="D228" s="258" t="s">
        <v>259</v>
      </c>
      <c r="E228" s="263">
        <v>100000</v>
      </c>
      <c r="F228" s="260" t="s">
        <v>66</v>
      </c>
      <c r="G228" s="260" t="s">
        <v>66</v>
      </c>
      <c r="H228" s="256" t="s">
        <v>18</v>
      </c>
      <c r="I228" s="260">
        <v>7</v>
      </c>
      <c r="J228" s="261"/>
    </row>
    <row r="229" spans="1:10" s="255" customFormat="1" ht="23.25">
      <c r="A229" s="256"/>
      <c r="B229" s="261"/>
      <c r="C229" s="264" t="s">
        <v>262</v>
      </c>
      <c r="D229" s="258" t="s">
        <v>259</v>
      </c>
      <c r="E229" s="263">
        <v>100000</v>
      </c>
      <c r="F229" s="260" t="s">
        <v>66</v>
      </c>
      <c r="G229" s="260" t="s">
        <v>66</v>
      </c>
      <c r="H229" s="256" t="s">
        <v>18</v>
      </c>
      <c r="I229" s="260">
        <v>7</v>
      </c>
      <c r="J229" s="261"/>
    </row>
    <row r="230" spans="1:10" s="255" customFormat="1" ht="23.25">
      <c r="A230" s="265"/>
      <c r="B230" s="256"/>
      <c r="C230" s="266"/>
      <c r="D230" s="258"/>
      <c r="E230" s="259"/>
      <c r="F230" s="260"/>
      <c r="G230" s="260"/>
      <c r="H230" s="256"/>
      <c r="I230" s="260"/>
      <c r="J230" s="267"/>
    </row>
    <row r="231" spans="1:10" s="255" customFormat="1" ht="23.25">
      <c r="A231" s="265"/>
      <c r="B231" s="256"/>
      <c r="C231" s="268"/>
      <c r="D231" s="258"/>
      <c r="E231" s="263"/>
      <c r="F231" s="260"/>
      <c r="G231" s="260"/>
      <c r="H231" s="256"/>
      <c r="I231" s="260"/>
      <c r="J231" s="267"/>
    </row>
    <row r="232" spans="1:10" ht="23.25">
      <c r="A232" s="29"/>
      <c r="B232" s="76"/>
      <c r="C232" s="119"/>
      <c r="D232" s="77"/>
      <c r="E232" s="55"/>
      <c r="F232" s="70"/>
      <c r="G232" s="70"/>
      <c r="H232" s="71"/>
      <c r="I232" s="70"/>
      <c r="J232" s="29"/>
    </row>
    <row r="233" spans="1:10" ht="23.25">
      <c r="A233" s="29"/>
      <c r="B233" s="29"/>
      <c r="C233" s="119"/>
      <c r="D233" s="77"/>
      <c r="E233" s="55"/>
      <c r="F233" s="70"/>
      <c r="G233" s="70"/>
      <c r="H233" s="71"/>
      <c r="I233" s="70"/>
      <c r="J233" s="29"/>
    </row>
    <row r="234" spans="1:10" ht="23.25">
      <c r="A234" s="29"/>
      <c r="B234" s="29"/>
      <c r="C234" s="119"/>
      <c r="D234" s="77"/>
      <c r="E234" s="55"/>
      <c r="F234" s="70"/>
      <c r="G234" s="70"/>
      <c r="H234" s="71"/>
      <c r="I234" s="70"/>
      <c r="J234" s="29"/>
    </row>
    <row r="235" spans="1:10" ht="23.25">
      <c r="A235" s="73"/>
      <c r="B235" s="98"/>
      <c r="C235" s="172"/>
      <c r="D235" s="72"/>
      <c r="E235" s="85"/>
      <c r="F235" s="70"/>
      <c r="G235" s="70"/>
      <c r="H235" s="71"/>
      <c r="I235" s="70"/>
      <c r="J235" s="29"/>
    </row>
    <row r="236" spans="1:19" ht="23.25">
      <c r="A236" s="192"/>
      <c r="B236" s="192"/>
      <c r="C236" s="192"/>
      <c r="D236" s="192"/>
      <c r="E236" s="192"/>
      <c r="F236" s="192"/>
      <c r="G236" s="192"/>
      <c r="H236" s="192"/>
      <c r="I236" s="192"/>
      <c r="J236" s="272" t="s">
        <v>48</v>
      </c>
      <c r="K236" s="272"/>
      <c r="L236" s="272"/>
      <c r="M236" s="272"/>
      <c r="N236" s="272"/>
      <c r="O236" s="272"/>
      <c r="P236" s="272"/>
      <c r="Q236" s="272"/>
      <c r="R236" s="272"/>
      <c r="S236" s="272"/>
    </row>
    <row r="237" spans="1:19" ht="23.25">
      <c r="A237" s="273" t="s">
        <v>198</v>
      </c>
      <c r="B237" s="273"/>
      <c r="C237" s="273"/>
      <c r="D237" s="273"/>
      <c r="E237" s="273"/>
      <c r="F237" s="273"/>
      <c r="G237" s="273"/>
      <c r="H237" s="273"/>
      <c r="I237" s="273"/>
      <c r="J237" s="273"/>
      <c r="K237" s="192"/>
      <c r="L237" s="192"/>
      <c r="M237" s="192"/>
      <c r="N237" s="192"/>
      <c r="O237" s="192"/>
      <c r="P237" s="192"/>
      <c r="Q237" s="192"/>
      <c r="R237" s="192"/>
      <c r="S237" s="192"/>
    </row>
    <row r="238" spans="1:19" ht="23.25">
      <c r="A238" s="273" t="s">
        <v>44</v>
      </c>
      <c r="B238" s="273"/>
      <c r="C238" s="273"/>
      <c r="D238" s="273"/>
      <c r="E238" s="273"/>
      <c r="F238" s="273"/>
      <c r="G238" s="273"/>
      <c r="H238" s="273"/>
      <c r="I238" s="273"/>
      <c r="J238" s="273"/>
      <c r="K238" s="192"/>
      <c r="L238" s="192"/>
      <c r="M238" s="192"/>
      <c r="N238" s="192"/>
      <c r="O238" s="192"/>
      <c r="P238" s="192"/>
      <c r="Q238" s="192"/>
      <c r="R238" s="192"/>
      <c r="S238" s="192"/>
    </row>
    <row r="239" spans="1:19" ht="23.25">
      <c r="A239" s="193"/>
      <c r="B239" s="193"/>
      <c r="C239" s="193"/>
      <c r="D239" s="193"/>
      <c r="E239" s="280"/>
      <c r="F239" s="280"/>
      <c r="G239" s="193"/>
      <c r="H239" s="193"/>
      <c r="I239" s="193"/>
      <c r="J239" s="193"/>
      <c r="K239" s="192"/>
      <c r="L239" s="192"/>
      <c r="M239" s="192"/>
      <c r="N239" s="192"/>
      <c r="O239" s="192"/>
      <c r="P239" s="192"/>
      <c r="Q239" s="192"/>
      <c r="R239" s="192"/>
      <c r="S239" s="192"/>
    </row>
    <row r="240" spans="1:10" ht="23.25">
      <c r="A240" s="2" t="s">
        <v>1</v>
      </c>
      <c r="B240" s="3" t="s">
        <v>2</v>
      </c>
      <c r="C240" s="2" t="s">
        <v>42</v>
      </c>
      <c r="D240" s="275" t="s">
        <v>5</v>
      </c>
      <c r="E240" s="276"/>
      <c r="F240" s="277" t="s">
        <v>10</v>
      </c>
      <c r="G240" s="278"/>
      <c r="H240" s="3" t="s">
        <v>12</v>
      </c>
      <c r="I240" s="3" t="s">
        <v>13</v>
      </c>
      <c r="J240" s="3" t="s">
        <v>16</v>
      </c>
    </row>
    <row r="241" spans="1:10" ht="23.25">
      <c r="A241" s="4"/>
      <c r="B241" s="5" t="s">
        <v>3</v>
      </c>
      <c r="C241" s="5" t="s">
        <v>4</v>
      </c>
      <c r="D241" s="3" t="s">
        <v>6</v>
      </c>
      <c r="E241" s="3" t="s">
        <v>8</v>
      </c>
      <c r="F241" s="3" t="s">
        <v>11</v>
      </c>
      <c r="G241" s="2" t="s">
        <v>8</v>
      </c>
      <c r="H241" s="6"/>
      <c r="I241" s="5" t="s">
        <v>14</v>
      </c>
      <c r="J241" s="6"/>
    </row>
    <row r="242" spans="1:10" ht="23.25">
      <c r="A242" s="8"/>
      <c r="B242" s="9"/>
      <c r="C242" s="9"/>
      <c r="D242" s="11" t="s">
        <v>7</v>
      </c>
      <c r="E242" s="11" t="s">
        <v>9</v>
      </c>
      <c r="F242" s="11"/>
      <c r="G242" s="12" t="s">
        <v>9</v>
      </c>
      <c r="H242" s="9"/>
      <c r="I242" s="11" t="s">
        <v>15</v>
      </c>
      <c r="J242" s="9"/>
    </row>
    <row r="243" spans="1:10" ht="23.25">
      <c r="A243" s="8">
        <v>26</v>
      </c>
      <c r="B243" s="11" t="s">
        <v>221</v>
      </c>
      <c r="C243" s="100" t="s">
        <v>74</v>
      </c>
      <c r="D243" s="233" t="s">
        <v>214</v>
      </c>
      <c r="E243" s="101">
        <f>SUM(E244)</f>
        <v>1660000</v>
      </c>
      <c r="F243" s="11" t="s">
        <v>66</v>
      </c>
      <c r="G243" s="12" t="s">
        <v>66</v>
      </c>
      <c r="H243" s="11" t="s">
        <v>18</v>
      </c>
      <c r="I243" s="11">
        <v>7</v>
      </c>
      <c r="J243" s="9"/>
    </row>
    <row r="244" spans="1:10" ht="23.25">
      <c r="A244" s="71"/>
      <c r="B244" s="42"/>
      <c r="C244" s="123" t="s">
        <v>127</v>
      </c>
      <c r="D244" s="233" t="s">
        <v>214</v>
      </c>
      <c r="E244" s="113">
        <f>SUM(E245:E247)</f>
        <v>1660000</v>
      </c>
      <c r="F244" s="11" t="s">
        <v>66</v>
      </c>
      <c r="G244" s="12" t="s">
        <v>66</v>
      </c>
      <c r="H244" s="11" t="s">
        <v>18</v>
      </c>
      <c r="I244" s="11">
        <v>7</v>
      </c>
      <c r="J244" s="76"/>
    </row>
    <row r="245" spans="1:10" ht="23.25">
      <c r="A245" s="71"/>
      <c r="B245" s="76"/>
      <c r="C245" s="171" t="s">
        <v>256</v>
      </c>
      <c r="D245" s="233" t="s">
        <v>214</v>
      </c>
      <c r="E245" s="112">
        <v>560000</v>
      </c>
      <c r="F245" s="11" t="s">
        <v>66</v>
      </c>
      <c r="G245" s="12" t="s">
        <v>66</v>
      </c>
      <c r="H245" s="11" t="s">
        <v>18</v>
      </c>
      <c r="I245" s="11">
        <v>7</v>
      </c>
      <c r="J245" s="76"/>
    </row>
    <row r="246" spans="1:10" ht="23.25">
      <c r="A246" s="71"/>
      <c r="B246" s="42"/>
      <c r="C246" s="171" t="s">
        <v>257</v>
      </c>
      <c r="D246" s="233" t="s">
        <v>214</v>
      </c>
      <c r="E246" s="112">
        <v>380000</v>
      </c>
      <c r="F246" s="11" t="s">
        <v>66</v>
      </c>
      <c r="G246" s="12" t="s">
        <v>66</v>
      </c>
      <c r="H246" s="11" t="s">
        <v>18</v>
      </c>
      <c r="I246" s="11">
        <v>7</v>
      </c>
      <c r="J246" s="76"/>
    </row>
    <row r="247" spans="1:10" ht="23.25">
      <c r="A247" s="71"/>
      <c r="B247" s="76"/>
      <c r="C247" s="171" t="s">
        <v>258</v>
      </c>
      <c r="D247" s="233" t="s">
        <v>214</v>
      </c>
      <c r="E247" s="112">
        <v>720000</v>
      </c>
      <c r="F247" s="11" t="s">
        <v>66</v>
      </c>
      <c r="G247" s="12" t="s">
        <v>66</v>
      </c>
      <c r="H247" s="11" t="s">
        <v>18</v>
      </c>
      <c r="I247" s="11">
        <v>7</v>
      </c>
      <c r="J247" s="76"/>
    </row>
    <row r="248" spans="1:25" s="79" customFormat="1" ht="23.25">
      <c r="A248" s="29">
        <v>27</v>
      </c>
      <c r="B248" s="176" t="s">
        <v>221</v>
      </c>
      <c r="C248" s="52" t="s">
        <v>74</v>
      </c>
      <c r="D248" s="269" t="s">
        <v>64</v>
      </c>
      <c r="E248" s="54">
        <f>SUM(E249)</f>
        <v>100000</v>
      </c>
      <c r="F248" s="11" t="s">
        <v>66</v>
      </c>
      <c r="G248" s="12" t="s">
        <v>66</v>
      </c>
      <c r="H248" s="11" t="s">
        <v>18</v>
      </c>
      <c r="I248" s="70">
        <v>7</v>
      </c>
      <c r="J248" s="29"/>
      <c r="K248" s="80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78"/>
    </row>
    <row r="249" spans="1:10" s="79" customFormat="1" ht="23.25">
      <c r="A249" s="29"/>
      <c r="B249" s="29"/>
      <c r="C249" s="118" t="s">
        <v>113</v>
      </c>
      <c r="D249" s="269" t="s">
        <v>64</v>
      </c>
      <c r="E249" s="54">
        <f>SUM(E250)</f>
        <v>100000</v>
      </c>
      <c r="F249" s="11" t="s">
        <v>66</v>
      </c>
      <c r="G249" s="12" t="s">
        <v>66</v>
      </c>
      <c r="H249" s="11" t="s">
        <v>18</v>
      </c>
      <c r="I249" s="70">
        <v>7</v>
      </c>
      <c r="J249" s="29"/>
    </row>
    <row r="250" spans="1:10" s="79" customFormat="1" ht="23.25">
      <c r="A250" s="29"/>
      <c r="B250" s="29"/>
      <c r="C250" s="119" t="s">
        <v>182</v>
      </c>
      <c r="D250" s="70" t="s">
        <v>64</v>
      </c>
      <c r="E250" s="55">
        <v>100000</v>
      </c>
      <c r="F250" s="11" t="s">
        <v>66</v>
      </c>
      <c r="G250" s="12" t="s">
        <v>66</v>
      </c>
      <c r="H250" s="11" t="s">
        <v>18</v>
      </c>
      <c r="I250" s="70">
        <v>7</v>
      </c>
      <c r="J250" s="29"/>
    </row>
    <row r="251" spans="1:10" s="79" customFormat="1" ht="23.25">
      <c r="A251" s="29"/>
      <c r="B251" s="29"/>
      <c r="C251" s="177"/>
      <c r="D251" s="71"/>
      <c r="E251" s="178"/>
      <c r="F251" s="70"/>
      <c r="G251" s="70"/>
      <c r="H251" s="71"/>
      <c r="I251" s="70"/>
      <c r="J251" s="29"/>
    </row>
    <row r="252" s="79" customFormat="1" ht="23.25">
      <c r="C252" s="7"/>
    </row>
    <row r="253" s="79" customFormat="1" ht="23.25">
      <c r="C253" s="7"/>
    </row>
    <row r="254" s="79" customFormat="1" ht="23.25">
      <c r="C254" s="7"/>
    </row>
    <row r="255" s="79" customFormat="1" ht="23.25">
      <c r="C255" s="7"/>
    </row>
    <row r="256" s="79" customFormat="1" ht="23.25">
      <c r="C256" s="7"/>
    </row>
    <row r="257" s="79" customFormat="1" ht="23.25">
      <c r="C257" s="7"/>
    </row>
    <row r="258" s="79" customFormat="1" ht="23.25">
      <c r="C258" s="7"/>
    </row>
    <row r="259" s="79" customFormat="1" ht="23.25">
      <c r="C259" s="7"/>
    </row>
    <row r="260" s="79" customFormat="1" ht="23.25">
      <c r="C260" s="7"/>
    </row>
    <row r="261" s="79" customFormat="1" ht="23.25">
      <c r="C261" s="7"/>
    </row>
    <row r="262" spans="1:55" s="79" customFormat="1" ht="23.25">
      <c r="A262"/>
      <c r="B262"/>
      <c r="C262"/>
      <c r="D262"/>
      <c r="E262"/>
      <c r="F262"/>
      <c r="G262"/>
      <c r="H262"/>
      <c r="I262"/>
      <c r="J262" s="272" t="s">
        <v>48</v>
      </c>
      <c r="K262" s="272"/>
      <c r="L262" s="272"/>
      <c r="M262" s="272"/>
      <c r="N262" s="272"/>
      <c r="O262" s="272"/>
      <c r="P262" s="272"/>
      <c r="Q262" s="272"/>
      <c r="R262" s="272"/>
      <c r="S262" s="27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</row>
    <row r="263" spans="1:10" ht="23.25">
      <c r="A263" s="273" t="s">
        <v>198</v>
      </c>
      <c r="B263" s="273"/>
      <c r="C263" s="273"/>
      <c r="D263" s="273"/>
      <c r="E263" s="273"/>
      <c r="F263" s="273"/>
      <c r="G263" s="273"/>
      <c r="H263" s="273"/>
      <c r="I263" s="273"/>
      <c r="J263" s="273"/>
    </row>
    <row r="264" spans="1:10" ht="23.25">
      <c r="A264" s="273" t="s">
        <v>44</v>
      </c>
      <c r="B264" s="273"/>
      <c r="C264" s="273"/>
      <c r="D264" s="273"/>
      <c r="E264" s="273"/>
      <c r="F264" s="273"/>
      <c r="G264" s="273"/>
      <c r="H264" s="273"/>
      <c r="I264" s="273"/>
      <c r="J264" s="273"/>
    </row>
    <row r="265" spans="1:10" ht="23.25">
      <c r="A265" s="1"/>
      <c r="B265" s="1"/>
      <c r="C265" s="1"/>
      <c r="D265" s="1"/>
      <c r="E265" s="279"/>
      <c r="F265" s="279"/>
      <c r="G265" s="1"/>
      <c r="H265" s="1"/>
      <c r="I265" s="1"/>
      <c r="J265" s="1"/>
    </row>
    <row r="266" spans="1:10" ht="23.25">
      <c r="A266" s="2" t="s">
        <v>1</v>
      </c>
      <c r="B266" s="3" t="s">
        <v>2</v>
      </c>
      <c r="C266" s="2" t="s">
        <v>42</v>
      </c>
      <c r="D266" s="275" t="s">
        <v>5</v>
      </c>
      <c r="E266" s="276"/>
      <c r="F266" s="277" t="s">
        <v>10</v>
      </c>
      <c r="G266" s="278"/>
      <c r="H266" s="3" t="s">
        <v>12</v>
      </c>
      <c r="I266" s="3" t="s">
        <v>13</v>
      </c>
      <c r="J266" s="2" t="s">
        <v>16</v>
      </c>
    </row>
    <row r="267" spans="1:10" ht="23.25">
      <c r="A267" s="4"/>
      <c r="B267" s="5" t="s">
        <v>3</v>
      </c>
      <c r="C267" s="5" t="s">
        <v>4</v>
      </c>
      <c r="D267" s="3" t="s">
        <v>6</v>
      </c>
      <c r="E267" s="3" t="s">
        <v>8</v>
      </c>
      <c r="F267" s="3" t="s">
        <v>11</v>
      </c>
      <c r="G267" s="2" t="s">
        <v>8</v>
      </c>
      <c r="H267" s="6"/>
      <c r="I267" s="5" t="s">
        <v>14</v>
      </c>
      <c r="J267" s="7"/>
    </row>
    <row r="268" spans="1:10" ht="23.25">
      <c r="A268" s="8"/>
      <c r="B268" s="9"/>
      <c r="C268" s="9"/>
      <c r="D268" s="11" t="s">
        <v>7</v>
      </c>
      <c r="E268" s="11" t="s">
        <v>9</v>
      </c>
      <c r="F268" s="11"/>
      <c r="G268" s="12" t="s">
        <v>9</v>
      </c>
      <c r="H268" s="9"/>
      <c r="I268" s="11" t="s">
        <v>15</v>
      </c>
      <c r="J268" s="10"/>
    </row>
    <row r="269" spans="1:10" ht="23.25">
      <c r="A269" s="71">
        <v>28</v>
      </c>
      <c r="B269" s="42" t="s">
        <v>221</v>
      </c>
      <c r="C269" s="118" t="s">
        <v>74</v>
      </c>
      <c r="D269" s="270" t="s">
        <v>67</v>
      </c>
      <c r="E269" s="101">
        <f>SUM(E270)</f>
        <v>170000</v>
      </c>
      <c r="F269" s="70" t="s">
        <v>66</v>
      </c>
      <c r="G269" s="70" t="s">
        <v>66</v>
      </c>
      <c r="H269" s="226" t="s">
        <v>18</v>
      </c>
      <c r="I269" s="70">
        <v>7</v>
      </c>
      <c r="J269" s="76"/>
    </row>
    <row r="270" spans="1:10" ht="23.25">
      <c r="A270" s="81"/>
      <c r="B270" s="76"/>
      <c r="C270" s="118" t="s">
        <v>147</v>
      </c>
      <c r="D270" s="270" t="s">
        <v>67</v>
      </c>
      <c r="E270" s="101">
        <f>SUM(E271:E273)</f>
        <v>170000</v>
      </c>
      <c r="F270" s="70" t="s">
        <v>66</v>
      </c>
      <c r="G270" s="70" t="s">
        <v>66</v>
      </c>
      <c r="H270" s="226" t="s">
        <v>18</v>
      </c>
      <c r="I270" s="70">
        <v>7</v>
      </c>
      <c r="J270" s="76"/>
    </row>
    <row r="271" spans="1:10" ht="23.25">
      <c r="A271" s="71"/>
      <c r="B271" s="76"/>
      <c r="C271" s="169" t="s">
        <v>148</v>
      </c>
      <c r="D271" s="77" t="s">
        <v>67</v>
      </c>
      <c r="E271" s="104">
        <v>100000</v>
      </c>
      <c r="F271" s="70" t="s">
        <v>66</v>
      </c>
      <c r="G271" s="70" t="s">
        <v>66</v>
      </c>
      <c r="H271" s="226" t="s">
        <v>18</v>
      </c>
      <c r="I271" s="70">
        <v>7</v>
      </c>
      <c r="J271" s="76"/>
    </row>
    <row r="272" spans="1:10" ht="23.25">
      <c r="A272" s="71"/>
      <c r="B272" s="76"/>
      <c r="C272" s="220" t="s">
        <v>149</v>
      </c>
      <c r="D272" s="77" t="s">
        <v>67</v>
      </c>
      <c r="E272" s="104">
        <v>50000</v>
      </c>
      <c r="F272" s="70" t="s">
        <v>66</v>
      </c>
      <c r="G272" s="70" t="s">
        <v>66</v>
      </c>
      <c r="H272" s="226" t="s">
        <v>18</v>
      </c>
      <c r="I272" s="70">
        <v>7</v>
      </c>
      <c r="J272" s="76"/>
    </row>
    <row r="273" spans="1:10" ht="23.25">
      <c r="A273" s="71"/>
      <c r="B273" s="76"/>
      <c r="C273" s="119" t="s">
        <v>150</v>
      </c>
      <c r="D273" s="77" t="s">
        <v>67</v>
      </c>
      <c r="E273" s="104">
        <v>20000</v>
      </c>
      <c r="F273" s="70" t="s">
        <v>66</v>
      </c>
      <c r="G273" s="70" t="s">
        <v>66</v>
      </c>
      <c r="H273" s="226" t="s">
        <v>18</v>
      </c>
      <c r="I273" s="70">
        <v>7</v>
      </c>
      <c r="J273" s="76"/>
    </row>
    <row r="274" spans="1:10" ht="23.25">
      <c r="A274" s="71"/>
      <c r="B274" s="76"/>
      <c r="C274" s="119"/>
      <c r="D274" s="77"/>
      <c r="E274" s="104"/>
      <c r="F274" s="70"/>
      <c r="G274" s="70"/>
      <c r="H274" s="226"/>
      <c r="I274" s="70"/>
      <c r="J274" s="76"/>
    </row>
    <row r="275" spans="1:10" ht="23.25">
      <c r="A275" s="73"/>
      <c r="B275" s="76"/>
      <c r="C275" s="83"/>
      <c r="D275" s="82"/>
      <c r="E275" s="74"/>
      <c r="F275" s="29"/>
      <c r="G275" s="29"/>
      <c r="H275" s="71"/>
      <c r="I275" s="73"/>
      <c r="J275" s="29"/>
    </row>
    <row r="276" spans="1:10" ht="23.25">
      <c r="A276" s="73"/>
      <c r="B276" s="76"/>
      <c r="C276" s="83"/>
      <c r="D276" s="82"/>
      <c r="E276" s="74"/>
      <c r="F276" s="29"/>
      <c r="G276" s="29"/>
      <c r="H276" s="71"/>
      <c r="I276" s="73"/>
      <c r="J276" s="29"/>
    </row>
    <row r="277" spans="1:10" ht="23.25">
      <c r="A277" s="29"/>
      <c r="B277" s="76"/>
      <c r="C277" s="76"/>
      <c r="D277" s="29"/>
      <c r="E277" s="29"/>
      <c r="F277" s="29"/>
      <c r="G277" s="29"/>
      <c r="H277" s="76"/>
      <c r="I277" s="73"/>
      <c r="J277" s="29"/>
    </row>
    <row r="278" spans="1:10" ht="23.25">
      <c r="A278" s="29"/>
      <c r="B278" s="76"/>
      <c r="C278" s="76"/>
      <c r="D278" s="29"/>
      <c r="E278" s="29"/>
      <c r="F278" s="29"/>
      <c r="G278" s="29"/>
      <c r="H278" s="76"/>
      <c r="I278" s="73"/>
      <c r="J278" s="29"/>
    </row>
    <row r="279" spans="1:10" ht="23.25">
      <c r="A279" s="194"/>
      <c r="B279" s="22"/>
      <c r="C279" s="22"/>
      <c r="D279" s="194"/>
      <c r="E279" s="194"/>
      <c r="F279" s="194"/>
      <c r="G279" s="194"/>
      <c r="H279" s="22"/>
      <c r="I279" s="228"/>
      <c r="J279" s="194"/>
    </row>
  </sheetData>
  <sheetProtection/>
  <mergeCells count="64">
    <mergeCell ref="D28:E28"/>
    <mergeCell ref="F28:G28"/>
    <mergeCell ref="A27:I27"/>
    <mergeCell ref="J211:S211"/>
    <mergeCell ref="J184:S184"/>
    <mergeCell ref="J187:J189"/>
    <mergeCell ref="J157:S157"/>
    <mergeCell ref="A158:J158"/>
    <mergeCell ref="A159:J159"/>
    <mergeCell ref="E160:F160"/>
    <mergeCell ref="J161:J163"/>
    <mergeCell ref="A161:A163"/>
    <mergeCell ref="D161:E161"/>
    <mergeCell ref="A105:I105"/>
    <mergeCell ref="A106:I106"/>
    <mergeCell ref="A107:I107"/>
    <mergeCell ref="D108:E108"/>
    <mergeCell ref="F108:G108"/>
    <mergeCell ref="F161:G161"/>
    <mergeCell ref="H161:H163"/>
    <mergeCell ref="A54:I54"/>
    <mergeCell ref="A55:I55"/>
    <mergeCell ref="A80:I80"/>
    <mergeCell ref="A187:A189"/>
    <mergeCell ref="D187:E187"/>
    <mergeCell ref="F187:G187"/>
    <mergeCell ref="H187:H189"/>
    <mergeCell ref="A133:J133"/>
    <mergeCell ref="A1:I1"/>
    <mergeCell ref="D56:E56"/>
    <mergeCell ref="A2:I2"/>
    <mergeCell ref="A3:I3"/>
    <mergeCell ref="D5:E5"/>
    <mergeCell ref="A81:I81"/>
    <mergeCell ref="D82:E82"/>
    <mergeCell ref="F82:G82"/>
    <mergeCell ref="A132:J132"/>
    <mergeCell ref="F134:G134"/>
    <mergeCell ref="J134:J136"/>
    <mergeCell ref="H134:H136"/>
    <mergeCell ref="A134:A136"/>
    <mergeCell ref="D134:E134"/>
    <mergeCell ref="J210:S210"/>
    <mergeCell ref="A212:J212"/>
    <mergeCell ref="A213:J213"/>
    <mergeCell ref="D214:E214"/>
    <mergeCell ref="F214:G214"/>
    <mergeCell ref="F5:G5"/>
    <mergeCell ref="J131:S131"/>
    <mergeCell ref="A185:J185"/>
    <mergeCell ref="A186:J186"/>
    <mergeCell ref="F56:G56"/>
    <mergeCell ref="A237:J237"/>
    <mergeCell ref="A238:J238"/>
    <mergeCell ref="J236:S236"/>
    <mergeCell ref="E239:F239"/>
    <mergeCell ref="D240:E240"/>
    <mergeCell ref="F240:G240"/>
    <mergeCell ref="D266:E266"/>
    <mergeCell ref="F266:G266"/>
    <mergeCell ref="A264:J264"/>
    <mergeCell ref="E265:F265"/>
    <mergeCell ref="J262:S262"/>
    <mergeCell ref="A263:J263"/>
  </mergeCells>
  <printOptions horizontalCentered="1"/>
  <pageMargins left="0.1968503937007874" right="0.15748031496062992" top="0.1968503937007874" bottom="0.3937007874015748" header="0.15748031496062992" footer="0.11811023622047245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U450"/>
  <sheetViews>
    <sheetView zoomScaleSheetLayoutView="90" zoomScalePageLayoutView="0" workbookViewId="0" topLeftCell="A238">
      <selection activeCell="E257" sqref="E257"/>
    </sheetView>
  </sheetViews>
  <sheetFormatPr defaultColWidth="9.140625" defaultRowHeight="21.75"/>
  <cols>
    <col min="1" max="1" width="4.28125" style="31" customWidth="1"/>
    <col min="2" max="2" width="14.00390625" style="31" customWidth="1"/>
    <col min="3" max="3" width="62.00390625" style="31" customWidth="1"/>
    <col min="4" max="4" width="13.00390625" style="31" hidden="1" customWidth="1"/>
    <col min="5" max="5" width="18.421875" style="31" customWidth="1"/>
    <col min="6" max="6" width="15.28125" style="31" customWidth="1"/>
    <col min="7" max="7" width="8.28125" style="31" customWidth="1"/>
    <col min="8" max="8" width="7.421875" style="31" customWidth="1"/>
    <col min="9" max="9" width="10.57421875" style="31" customWidth="1"/>
    <col min="10" max="10" width="8.8515625" style="31" customWidth="1"/>
    <col min="11" max="11" width="11.7109375" style="31" customWidth="1"/>
    <col min="12" max="12" width="8.8515625" style="31" customWidth="1"/>
    <col min="13" max="16384" width="9.140625" style="31" customWidth="1"/>
  </cols>
  <sheetData>
    <row r="1" spans="1:11" ht="23.25">
      <c r="A1" s="292" t="s">
        <v>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1" ht="23.25">
      <c r="A2" s="293" t="s">
        <v>198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3" spans="1:11" ht="23.25">
      <c r="A3" s="293" t="s">
        <v>89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23.25">
      <c r="A4" s="33" t="s">
        <v>1</v>
      </c>
      <c r="B4" s="34" t="s">
        <v>2</v>
      </c>
      <c r="C4" s="33" t="s">
        <v>42</v>
      </c>
      <c r="D4" s="33"/>
      <c r="E4" s="294" t="s">
        <v>5</v>
      </c>
      <c r="F4" s="295"/>
      <c r="G4" s="294" t="s">
        <v>10</v>
      </c>
      <c r="H4" s="295"/>
      <c r="I4" s="34" t="s">
        <v>12</v>
      </c>
      <c r="J4" s="34" t="s">
        <v>13</v>
      </c>
      <c r="K4" s="34" t="s">
        <v>16</v>
      </c>
    </row>
    <row r="5" spans="1:11" ht="23.25">
      <c r="A5" s="35"/>
      <c r="B5" s="36" t="s">
        <v>3</v>
      </c>
      <c r="C5" s="36" t="s">
        <v>4</v>
      </c>
      <c r="D5" s="36"/>
      <c r="E5" s="34" t="s">
        <v>6</v>
      </c>
      <c r="F5" s="34" t="s">
        <v>8</v>
      </c>
      <c r="G5" s="34" t="s">
        <v>11</v>
      </c>
      <c r="H5" s="33" t="s">
        <v>8</v>
      </c>
      <c r="I5" s="37"/>
      <c r="J5" s="36" t="s">
        <v>14</v>
      </c>
      <c r="K5" s="37"/>
    </row>
    <row r="6" spans="1:11" ht="23.25">
      <c r="A6" s="38"/>
      <c r="B6" s="39"/>
      <c r="C6" s="39"/>
      <c r="D6" s="39"/>
      <c r="E6" s="40" t="s">
        <v>7</v>
      </c>
      <c r="F6" s="40" t="s">
        <v>9</v>
      </c>
      <c r="G6" s="40"/>
      <c r="H6" s="41" t="s">
        <v>9</v>
      </c>
      <c r="I6" s="39"/>
      <c r="J6" s="40" t="s">
        <v>15</v>
      </c>
      <c r="K6" s="39"/>
    </row>
    <row r="7" spans="1:11" ht="23.25">
      <c r="A7" s="42">
        <v>1</v>
      </c>
      <c r="B7" s="42" t="s">
        <v>206</v>
      </c>
      <c r="C7" s="43" t="s">
        <v>46</v>
      </c>
      <c r="D7" s="44"/>
      <c r="E7" s="42"/>
      <c r="F7" s="84">
        <f>SUM(F8:F15)</f>
        <v>1485611</v>
      </c>
      <c r="G7" s="42"/>
      <c r="H7" s="42"/>
      <c r="I7" s="42"/>
      <c r="J7" s="42"/>
      <c r="K7" s="42"/>
    </row>
    <row r="8" spans="1:11" ht="23.25">
      <c r="A8" s="42"/>
      <c r="B8" s="42"/>
      <c r="C8" s="102" t="s">
        <v>54</v>
      </c>
      <c r="D8" s="103"/>
      <c r="E8" s="99" t="s">
        <v>17</v>
      </c>
      <c r="F8" s="104">
        <v>690611</v>
      </c>
      <c r="G8" s="99"/>
      <c r="H8" s="99"/>
      <c r="I8" s="99" t="s">
        <v>18</v>
      </c>
      <c r="J8" s="99">
        <v>7</v>
      </c>
      <c r="K8" s="99" t="s">
        <v>47</v>
      </c>
    </row>
    <row r="9" spans="1:11" ht="23.25">
      <c r="A9" s="42"/>
      <c r="B9" s="42"/>
      <c r="C9" s="102" t="s">
        <v>68</v>
      </c>
      <c r="D9" s="103"/>
      <c r="E9" s="99" t="s">
        <v>17</v>
      </c>
      <c r="F9" s="104">
        <v>40000</v>
      </c>
      <c r="G9" s="99"/>
      <c r="H9" s="99"/>
      <c r="I9" s="99" t="s">
        <v>18</v>
      </c>
      <c r="J9" s="99">
        <v>7</v>
      </c>
      <c r="K9" s="99" t="s">
        <v>47</v>
      </c>
    </row>
    <row r="10" spans="1:11" ht="23.25">
      <c r="A10" s="42"/>
      <c r="B10" s="42"/>
      <c r="C10" s="102" t="s">
        <v>106</v>
      </c>
      <c r="D10" s="103"/>
      <c r="E10" s="99" t="s">
        <v>17</v>
      </c>
      <c r="F10" s="104">
        <v>10000</v>
      </c>
      <c r="G10" s="99"/>
      <c r="H10" s="99"/>
      <c r="I10" s="99" t="s">
        <v>18</v>
      </c>
      <c r="J10" s="99">
        <v>7</v>
      </c>
      <c r="K10" s="99" t="s">
        <v>47</v>
      </c>
    </row>
    <row r="11" spans="1:11" ht="23.25">
      <c r="A11" s="42"/>
      <c r="B11" s="42"/>
      <c r="C11" s="102" t="s">
        <v>208</v>
      </c>
      <c r="D11" s="103"/>
      <c r="E11" s="99" t="s">
        <v>17</v>
      </c>
      <c r="F11" s="104">
        <v>220000</v>
      </c>
      <c r="G11" s="99"/>
      <c r="H11" s="99"/>
      <c r="I11" s="99"/>
      <c r="J11" s="99"/>
      <c r="K11" s="99"/>
    </row>
    <row r="12" spans="1:11" ht="23.25">
      <c r="A12" s="42"/>
      <c r="B12" s="42"/>
      <c r="C12" s="102" t="s">
        <v>111</v>
      </c>
      <c r="D12" s="103"/>
      <c r="E12" s="99" t="s">
        <v>17</v>
      </c>
      <c r="F12" s="104">
        <v>160000</v>
      </c>
      <c r="G12" s="99"/>
      <c r="H12" s="99"/>
      <c r="I12" s="99"/>
      <c r="J12" s="99"/>
      <c r="K12" s="99"/>
    </row>
    <row r="13" spans="1:11" ht="23.25">
      <c r="A13" s="42"/>
      <c r="B13" s="42"/>
      <c r="C13" s="102" t="s">
        <v>263</v>
      </c>
      <c r="D13" s="103"/>
      <c r="E13" s="99" t="s">
        <v>17</v>
      </c>
      <c r="F13" s="104">
        <v>250000</v>
      </c>
      <c r="G13" s="99"/>
      <c r="H13" s="99"/>
      <c r="I13" s="99"/>
      <c r="J13" s="99"/>
      <c r="K13" s="99"/>
    </row>
    <row r="14" spans="1:11" ht="23.25">
      <c r="A14" s="42"/>
      <c r="B14" s="42"/>
      <c r="C14" s="102" t="s">
        <v>264</v>
      </c>
      <c r="D14" s="103"/>
      <c r="E14" s="99" t="s">
        <v>17</v>
      </c>
      <c r="F14" s="104">
        <v>65000</v>
      </c>
      <c r="G14" s="99"/>
      <c r="H14" s="99"/>
      <c r="I14" s="99"/>
      <c r="J14" s="99"/>
      <c r="K14" s="99"/>
    </row>
    <row r="15" spans="1:11" ht="23.25">
      <c r="A15" s="42"/>
      <c r="B15" s="42"/>
      <c r="C15" s="102" t="s">
        <v>116</v>
      </c>
      <c r="D15" s="103"/>
      <c r="E15" s="99" t="s">
        <v>17</v>
      </c>
      <c r="F15" s="104">
        <v>50000</v>
      </c>
      <c r="G15" s="99"/>
      <c r="H15" s="99"/>
      <c r="I15" s="99" t="s">
        <v>18</v>
      </c>
      <c r="J15" s="99">
        <v>7</v>
      </c>
      <c r="K15" s="99" t="s">
        <v>47</v>
      </c>
    </row>
    <row r="16" spans="1:11" ht="23.25">
      <c r="A16" s="42">
        <v>2</v>
      </c>
      <c r="B16" s="42" t="s">
        <v>206</v>
      </c>
      <c r="C16" s="68" t="s">
        <v>55</v>
      </c>
      <c r="D16" s="44"/>
      <c r="E16" s="42"/>
      <c r="F16" s="84">
        <v>570039</v>
      </c>
      <c r="G16" s="42"/>
      <c r="H16" s="42"/>
      <c r="I16" s="42"/>
      <c r="J16" s="42"/>
      <c r="K16" s="42"/>
    </row>
    <row r="17" spans="1:11" ht="23.25">
      <c r="A17" s="42"/>
      <c r="B17" s="42"/>
      <c r="C17" s="102" t="s">
        <v>52</v>
      </c>
      <c r="D17" s="103"/>
      <c r="E17" s="99" t="s">
        <v>17</v>
      </c>
      <c r="F17" s="104">
        <v>200000</v>
      </c>
      <c r="G17" s="99"/>
      <c r="H17" s="99"/>
      <c r="I17" s="99" t="s">
        <v>18</v>
      </c>
      <c r="J17" s="99">
        <v>7</v>
      </c>
      <c r="K17" s="99" t="s">
        <v>47</v>
      </c>
    </row>
    <row r="18" spans="1:11" ht="23.25">
      <c r="A18" s="42"/>
      <c r="B18" s="42"/>
      <c r="C18" s="102" t="s">
        <v>53</v>
      </c>
      <c r="D18" s="103"/>
      <c r="E18" s="99" t="s">
        <v>17</v>
      </c>
      <c r="F18" s="104">
        <v>11000</v>
      </c>
      <c r="G18" s="99"/>
      <c r="H18" s="99"/>
      <c r="I18" s="99" t="s">
        <v>18</v>
      </c>
      <c r="J18" s="99">
        <v>7</v>
      </c>
      <c r="K18" s="99" t="s">
        <v>47</v>
      </c>
    </row>
    <row r="19" spans="1:11" ht="23.25">
      <c r="A19" s="42"/>
      <c r="B19" s="42"/>
      <c r="C19" s="102" t="s">
        <v>96</v>
      </c>
      <c r="D19" s="103"/>
      <c r="E19" s="99" t="s">
        <v>17</v>
      </c>
      <c r="F19" s="104">
        <v>37000</v>
      </c>
      <c r="G19" s="99"/>
      <c r="H19" s="99"/>
      <c r="I19" s="99" t="s">
        <v>18</v>
      </c>
      <c r="J19" s="99">
        <v>7</v>
      </c>
      <c r="K19" s="99" t="s">
        <v>47</v>
      </c>
    </row>
    <row r="20" spans="1:11" ht="23.25">
      <c r="A20" s="42"/>
      <c r="B20" s="42"/>
      <c r="C20" s="102" t="s">
        <v>265</v>
      </c>
      <c r="D20" s="103"/>
      <c r="E20" s="99" t="s">
        <v>17</v>
      </c>
      <c r="F20" s="104">
        <v>25000</v>
      </c>
      <c r="G20" s="99"/>
      <c r="H20" s="99"/>
      <c r="I20" s="99" t="s">
        <v>18</v>
      </c>
      <c r="J20" s="99">
        <v>7</v>
      </c>
      <c r="K20" s="99" t="s">
        <v>47</v>
      </c>
    </row>
    <row r="21" spans="1:11" ht="23.25">
      <c r="A21" s="42"/>
      <c r="B21" s="42"/>
      <c r="C21" s="102" t="s">
        <v>69</v>
      </c>
      <c r="D21" s="103"/>
      <c r="E21" s="99" t="s">
        <v>17</v>
      </c>
      <c r="F21" s="104">
        <v>40000</v>
      </c>
      <c r="G21" s="99"/>
      <c r="H21" s="99"/>
      <c r="I21" s="99" t="s">
        <v>18</v>
      </c>
      <c r="J21" s="99">
        <v>7</v>
      </c>
      <c r="K21" s="99" t="s">
        <v>47</v>
      </c>
    </row>
    <row r="22" spans="1:11" ht="23.25">
      <c r="A22" s="42"/>
      <c r="B22" s="42"/>
      <c r="C22" s="102" t="s">
        <v>70</v>
      </c>
      <c r="D22" s="103"/>
      <c r="E22" s="99" t="s">
        <v>17</v>
      </c>
      <c r="F22" s="104">
        <v>180000</v>
      </c>
      <c r="G22" s="99"/>
      <c r="H22" s="99"/>
      <c r="I22" s="99" t="s">
        <v>18</v>
      </c>
      <c r="J22" s="99">
        <v>7</v>
      </c>
      <c r="K22" s="99" t="s">
        <v>47</v>
      </c>
    </row>
    <row r="23" spans="1:11" ht="23.25">
      <c r="A23" s="42"/>
      <c r="B23" s="42"/>
      <c r="C23" s="102" t="s">
        <v>71</v>
      </c>
      <c r="D23" s="103"/>
      <c r="E23" s="99" t="s">
        <v>17</v>
      </c>
      <c r="F23" s="104">
        <v>20000</v>
      </c>
      <c r="G23" s="99"/>
      <c r="H23" s="99"/>
      <c r="I23" s="99" t="s">
        <v>18</v>
      </c>
      <c r="J23" s="99">
        <v>7</v>
      </c>
      <c r="K23" s="99" t="s">
        <v>47</v>
      </c>
    </row>
    <row r="24" spans="1:11" ht="23.25">
      <c r="A24" s="42"/>
      <c r="B24" s="42"/>
      <c r="C24" s="102" t="s">
        <v>72</v>
      </c>
      <c r="D24" s="103"/>
      <c r="E24" s="99" t="s">
        <v>17</v>
      </c>
      <c r="F24" s="104">
        <v>20000</v>
      </c>
      <c r="G24" s="99"/>
      <c r="H24" s="99"/>
      <c r="I24" s="99" t="s">
        <v>18</v>
      </c>
      <c r="J24" s="99">
        <v>7</v>
      </c>
      <c r="K24" s="99" t="s">
        <v>47</v>
      </c>
    </row>
    <row r="25" spans="1:11" ht="23.25">
      <c r="A25" s="34"/>
      <c r="B25" s="34"/>
      <c r="C25" s="127" t="s">
        <v>73</v>
      </c>
      <c r="D25" s="196"/>
      <c r="E25" s="126" t="s">
        <v>17</v>
      </c>
      <c r="F25" s="129">
        <v>65000</v>
      </c>
      <c r="G25" s="126"/>
      <c r="H25" s="126"/>
      <c r="I25" s="126" t="s">
        <v>18</v>
      </c>
      <c r="J25" s="126">
        <v>7</v>
      </c>
      <c r="K25" s="126" t="s">
        <v>47</v>
      </c>
    </row>
    <row r="26" spans="1:11" s="197" customFormat="1" ht="23.25">
      <c r="A26" s="90"/>
      <c r="B26" s="90"/>
      <c r="C26" s="154"/>
      <c r="D26" s="91"/>
      <c r="E26" s="114"/>
      <c r="F26" s="92"/>
      <c r="G26" s="90"/>
      <c r="H26" s="90"/>
      <c r="I26" s="114"/>
      <c r="J26" s="114"/>
      <c r="K26" s="114"/>
    </row>
    <row r="27" spans="1:13" ht="23.25">
      <c r="A27" s="292" t="s">
        <v>0</v>
      </c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30"/>
      <c r="M27" s="30"/>
    </row>
    <row r="28" spans="1:21" ht="23.25">
      <c r="A28" s="293" t="s">
        <v>266</v>
      </c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9"/>
      <c r="M28" s="299"/>
      <c r="N28" s="299"/>
      <c r="O28" s="299"/>
      <c r="P28" s="299"/>
      <c r="Q28" s="299"/>
      <c r="R28" s="299"/>
      <c r="S28" s="299"/>
      <c r="T28" s="299"/>
      <c r="U28" s="299"/>
    </row>
    <row r="29" spans="1:11" ht="23.25">
      <c r="A29" s="293" t="s">
        <v>89</v>
      </c>
      <c r="B29" s="293"/>
      <c r="C29" s="293"/>
      <c r="D29" s="293"/>
      <c r="E29" s="293"/>
      <c r="F29" s="293"/>
      <c r="G29" s="293"/>
      <c r="H29" s="293"/>
      <c r="I29" s="293"/>
      <c r="J29" s="293"/>
      <c r="K29" s="293"/>
    </row>
    <row r="30" spans="1:11" ht="21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ht="23.25">
      <c r="A31" s="33" t="s">
        <v>1</v>
      </c>
      <c r="B31" s="34" t="s">
        <v>2</v>
      </c>
      <c r="C31" s="33" t="s">
        <v>42</v>
      </c>
      <c r="D31" s="33"/>
      <c r="E31" s="294" t="s">
        <v>5</v>
      </c>
      <c r="F31" s="295"/>
      <c r="G31" s="294" t="s">
        <v>10</v>
      </c>
      <c r="H31" s="295"/>
      <c r="I31" s="34" t="s">
        <v>12</v>
      </c>
      <c r="J31" s="34" t="s">
        <v>13</v>
      </c>
      <c r="K31" s="34" t="s">
        <v>16</v>
      </c>
    </row>
    <row r="32" spans="1:11" ht="23.25">
      <c r="A32" s="35"/>
      <c r="B32" s="36" t="s">
        <v>3</v>
      </c>
      <c r="C32" s="36" t="s">
        <v>4</v>
      </c>
      <c r="D32" s="36"/>
      <c r="E32" s="34" t="s">
        <v>6</v>
      </c>
      <c r="F32" s="34" t="s">
        <v>8</v>
      </c>
      <c r="G32" s="34" t="s">
        <v>11</v>
      </c>
      <c r="H32" s="33" t="s">
        <v>8</v>
      </c>
      <c r="I32" s="37"/>
      <c r="J32" s="36" t="s">
        <v>14</v>
      </c>
      <c r="K32" s="37"/>
    </row>
    <row r="33" spans="1:11" ht="23.25">
      <c r="A33" s="38"/>
      <c r="B33" s="39"/>
      <c r="C33" s="39"/>
      <c r="D33" s="39"/>
      <c r="E33" s="40" t="s">
        <v>7</v>
      </c>
      <c r="F33" s="40" t="s">
        <v>9</v>
      </c>
      <c r="G33" s="40"/>
      <c r="H33" s="41" t="s">
        <v>9</v>
      </c>
      <c r="I33" s="39"/>
      <c r="J33" s="40" t="s">
        <v>15</v>
      </c>
      <c r="K33" s="39"/>
    </row>
    <row r="34" spans="1:11" ht="23.25">
      <c r="A34" s="38"/>
      <c r="B34" s="39"/>
      <c r="C34" s="199" t="s">
        <v>99</v>
      </c>
      <c r="D34" s="39"/>
      <c r="E34" s="99" t="s">
        <v>17</v>
      </c>
      <c r="F34" s="198">
        <f>SUM(F35+F48)</f>
        <v>467800</v>
      </c>
      <c r="G34" s="40"/>
      <c r="H34" s="41"/>
      <c r="I34" s="39"/>
      <c r="J34" s="40"/>
      <c r="K34" s="39"/>
    </row>
    <row r="35" spans="1:11" ht="23.25">
      <c r="A35" s="99">
        <v>3</v>
      </c>
      <c r="B35" s="42" t="s">
        <v>206</v>
      </c>
      <c r="C35" s="100" t="s">
        <v>56</v>
      </c>
      <c r="D35" s="100"/>
      <c r="E35" s="99" t="s">
        <v>17</v>
      </c>
      <c r="F35" s="101">
        <f>SUM(F37+F39+F41+F42+F44+F46)</f>
        <v>363800</v>
      </c>
      <c r="G35" s="99"/>
      <c r="H35" s="99"/>
      <c r="I35" s="99"/>
      <c r="J35" s="99"/>
      <c r="K35" s="42"/>
    </row>
    <row r="36" spans="1:11" ht="23.25">
      <c r="A36" s="99"/>
      <c r="B36" s="99"/>
      <c r="C36" s="110" t="s">
        <v>117</v>
      </c>
      <c r="D36" s="103"/>
      <c r="E36" s="99"/>
      <c r="F36" s="104"/>
      <c r="G36" s="99"/>
      <c r="H36" s="99"/>
      <c r="I36" s="99"/>
      <c r="J36" s="99"/>
      <c r="K36" s="42"/>
    </row>
    <row r="37" spans="1:11" ht="23.25">
      <c r="A37" s="99"/>
      <c r="B37" s="99"/>
      <c r="C37" s="102" t="s">
        <v>267</v>
      </c>
      <c r="D37" s="103"/>
      <c r="E37" s="99" t="s">
        <v>17</v>
      </c>
      <c r="F37" s="104">
        <v>70500</v>
      </c>
      <c r="G37" s="99"/>
      <c r="H37" s="99"/>
      <c r="I37" s="99" t="s">
        <v>18</v>
      </c>
      <c r="J37" s="99">
        <v>7</v>
      </c>
      <c r="K37" s="42" t="s">
        <v>47</v>
      </c>
    </row>
    <row r="38" spans="1:11" ht="23.25">
      <c r="A38" s="99"/>
      <c r="B38" s="99"/>
      <c r="C38" s="110" t="s">
        <v>248</v>
      </c>
      <c r="D38" s="103"/>
      <c r="E38" s="99"/>
      <c r="F38" s="104"/>
      <c r="G38" s="99"/>
      <c r="H38" s="99"/>
      <c r="I38" s="99" t="s">
        <v>18</v>
      </c>
      <c r="J38" s="99">
        <v>7</v>
      </c>
      <c r="K38" s="42" t="s">
        <v>47</v>
      </c>
    </row>
    <row r="39" spans="1:11" ht="23.25">
      <c r="A39" s="99"/>
      <c r="B39" s="99"/>
      <c r="C39" s="102" t="s">
        <v>268</v>
      </c>
      <c r="D39" s="103"/>
      <c r="E39" s="99" t="s">
        <v>17</v>
      </c>
      <c r="F39" s="104">
        <v>5000</v>
      </c>
      <c r="G39" s="99"/>
      <c r="H39" s="99"/>
      <c r="I39" s="99" t="s">
        <v>18</v>
      </c>
      <c r="J39" s="99">
        <v>7</v>
      </c>
      <c r="K39" s="42" t="s">
        <v>47</v>
      </c>
    </row>
    <row r="40" spans="1:11" ht="23.25">
      <c r="A40" s="99"/>
      <c r="B40" s="99"/>
      <c r="C40" s="110" t="s">
        <v>269</v>
      </c>
      <c r="D40" s="103"/>
      <c r="E40" s="99"/>
      <c r="F40" s="104"/>
      <c r="G40" s="99"/>
      <c r="H40" s="99"/>
      <c r="I40" s="99"/>
      <c r="J40" s="99"/>
      <c r="K40" s="42"/>
    </row>
    <row r="41" spans="1:11" ht="23.25">
      <c r="A41" s="99"/>
      <c r="B41" s="99"/>
      <c r="C41" s="102" t="s">
        <v>270</v>
      </c>
      <c r="D41" s="103"/>
      <c r="E41" s="99" t="s">
        <v>17</v>
      </c>
      <c r="F41" s="104">
        <v>2500</v>
      </c>
      <c r="G41" s="99"/>
      <c r="H41" s="99"/>
      <c r="I41" s="99" t="s">
        <v>18</v>
      </c>
      <c r="J41" s="99">
        <v>7</v>
      </c>
      <c r="K41" s="42" t="s">
        <v>47</v>
      </c>
    </row>
    <row r="42" spans="1:11" ht="23.25">
      <c r="A42" s="99"/>
      <c r="B42" s="99"/>
      <c r="C42" s="102" t="s">
        <v>271</v>
      </c>
      <c r="D42" s="103"/>
      <c r="E42" s="99" t="s">
        <v>17</v>
      </c>
      <c r="F42" s="104">
        <v>50000</v>
      </c>
      <c r="G42" s="99"/>
      <c r="H42" s="99"/>
      <c r="I42" s="99" t="s">
        <v>18</v>
      </c>
      <c r="J42" s="99">
        <v>7</v>
      </c>
      <c r="K42" s="42" t="s">
        <v>47</v>
      </c>
    </row>
    <row r="43" spans="1:11" ht="23.25">
      <c r="A43" s="99"/>
      <c r="B43" s="99"/>
      <c r="C43" s="110" t="s">
        <v>185</v>
      </c>
      <c r="D43" s="103"/>
      <c r="E43" s="99"/>
      <c r="F43" s="104"/>
      <c r="G43" s="99"/>
      <c r="H43" s="99"/>
      <c r="I43" s="99"/>
      <c r="J43" s="99"/>
      <c r="K43" s="42"/>
    </row>
    <row r="44" spans="1:11" ht="23.25">
      <c r="A44" s="99"/>
      <c r="B44" s="99"/>
      <c r="C44" s="102" t="s">
        <v>272</v>
      </c>
      <c r="D44" s="103"/>
      <c r="E44" s="99" t="s">
        <v>17</v>
      </c>
      <c r="F44" s="104">
        <v>15800</v>
      </c>
      <c r="G44" s="99"/>
      <c r="H44" s="99"/>
      <c r="I44" s="99" t="s">
        <v>18</v>
      </c>
      <c r="J44" s="99">
        <v>7</v>
      </c>
      <c r="K44" s="42" t="s">
        <v>47</v>
      </c>
    </row>
    <row r="45" spans="1:11" ht="23.25">
      <c r="A45" s="99"/>
      <c r="B45" s="99"/>
      <c r="C45" s="110" t="s">
        <v>119</v>
      </c>
      <c r="D45" s="103"/>
      <c r="E45" s="99"/>
      <c r="F45" s="101"/>
      <c r="G45" s="99"/>
      <c r="H45" s="99"/>
      <c r="I45" s="99"/>
      <c r="J45" s="99"/>
      <c r="K45" s="42"/>
    </row>
    <row r="46" spans="1:11" ht="23.25">
      <c r="A46" s="99"/>
      <c r="B46" s="99"/>
      <c r="C46" s="102" t="s">
        <v>273</v>
      </c>
      <c r="D46" s="103"/>
      <c r="E46" s="99" t="s">
        <v>17</v>
      </c>
      <c r="F46" s="104">
        <v>220000</v>
      </c>
      <c r="G46" s="99"/>
      <c r="H46" s="99"/>
      <c r="I46" s="99" t="s">
        <v>18</v>
      </c>
      <c r="J46" s="99">
        <v>7</v>
      </c>
      <c r="K46" s="42" t="s">
        <v>47</v>
      </c>
    </row>
    <row r="47" spans="1:11" ht="23.25">
      <c r="A47" s="99"/>
      <c r="B47" s="99"/>
      <c r="C47" s="110" t="s">
        <v>119</v>
      </c>
      <c r="D47" s="103"/>
      <c r="E47" s="99"/>
      <c r="F47" s="104"/>
      <c r="G47" s="99"/>
      <c r="H47" s="99"/>
      <c r="I47" s="99"/>
      <c r="J47" s="99"/>
      <c r="K47" s="42"/>
    </row>
    <row r="48" spans="1:11" ht="23.25">
      <c r="A48" s="99">
        <v>4</v>
      </c>
      <c r="B48" s="42" t="s">
        <v>206</v>
      </c>
      <c r="C48" s="199" t="s">
        <v>100</v>
      </c>
      <c r="D48" s="39"/>
      <c r="E48" s="40"/>
      <c r="F48" s="198">
        <f>SUM(F49)</f>
        <v>104000</v>
      </c>
      <c r="G48" s="106"/>
      <c r="H48" s="105"/>
      <c r="I48" s="99"/>
      <c r="J48" s="99"/>
      <c r="K48" s="42"/>
    </row>
    <row r="49" spans="1:11" ht="23.25">
      <c r="A49" s="105"/>
      <c r="B49" s="106"/>
      <c r="C49" s="301" t="s">
        <v>274</v>
      </c>
      <c r="D49" s="100"/>
      <c r="E49" s="99" t="s">
        <v>17</v>
      </c>
      <c r="F49" s="263">
        <v>104000</v>
      </c>
      <c r="G49" s="106"/>
      <c r="H49" s="105"/>
      <c r="I49" s="99" t="s">
        <v>18</v>
      </c>
      <c r="J49" s="99">
        <v>7</v>
      </c>
      <c r="K49" s="42" t="s">
        <v>47</v>
      </c>
    </row>
    <row r="50" spans="1:11" ht="23.25">
      <c r="A50" s="131"/>
      <c r="B50" s="131"/>
      <c r="C50" s="313"/>
      <c r="D50" s="314"/>
      <c r="E50" s="131"/>
      <c r="F50" s="315"/>
      <c r="G50" s="131"/>
      <c r="H50" s="131"/>
      <c r="I50" s="131"/>
      <c r="J50" s="131"/>
      <c r="K50" s="49"/>
    </row>
    <row r="51" spans="1:11" ht="23.25">
      <c r="A51" s="131"/>
      <c r="B51" s="131"/>
      <c r="C51" s="313"/>
      <c r="D51" s="314"/>
      <c r="E51" s="131"/>
      <c r="F51" s="315"/>
      <c r="G51" s="131"/>
      <c r="H51" s="131"/>
      <c r="I51" s="131"/>
      <c r="J51" s="131"/>
      <c r="K51" s="49"/>
    </row>
    <row r="52" spans="1:11" ht="23.25">
      <c r="A52" s="131"/>
      <c r="B52" s="131"/>
      <c r="C52" s="151"/>
      <c r="D52" s="151"/>
      <c r="E52" s="131"/>
      <c r="F52" s="152"/>
      <c r="G52" s="131"/>
      <c r="H52" s="131"/>
      <c r="I52" s="131"/>
      <c r="J52" s="131"/>
      <c r="K52" s="49"/>
    </row>
    <row r="53" spans="1:13" ht="23.25">
      <c r="A53" s="292" t="s">
        <v>0</v>
      </c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30"/>
      <c r="M53" s="30"/>
    </row>
    <row r="54" spans="1:21" ht="23.25">
      <c r="A54" s="293" t="s">
        <v>266</v>
      </c>
      <c r="B54" s="293"/>
      <c r="C54" s="293"/>
      <c r="D54" s="293"/>
      <c r="E54" s="293"/>
      <c r="F54" s="293"/>
      <c r="G54" s="293"/>
      <c r="H54" s="293"/>
      <c r="I54" s="293"/>
      <c r="J54" s="293"/>
      <c r="K54" s="293"/>
      <c r="L54" s="299"/>
      <c r="M54" s="299"/>
      <c r="N54" s="299"/>
      <c r="O54" s="299"/>
      <c r="P54" s="299"/>
      <c r="Q54" s="299"/>
      <c r="R54" s="299"/>
      <c r="S54" s="299"/>
      <c r="T54" s="299"/>
      <c r="U54" s="299"/>
    </row>
    <row r="55" spans="1:11" ht="23.25">
      <c r="A55" s="293" t="s">
        <v>75</v>
      </c>
      <c r="B55" s="293"/>
      <c r="C55" s="293"/>
      <c r="D55" s="293"/>
      <c r="E55" s="293"/>
      <c r="F55" s="293"/>
      <c r="G55" s="293"/>
      <c r="H55" s="293"/>
      <c r="I55" s="293"/>
      <c r="J55" s="293"/>
      <c r="K55" s="293"/>
    </row>
    <row r="56" spans="1:11" ht="21.7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</row>
    <row r="57" spans="1:11" ht="23.25">
      <c r="A57" s="33" t="s">
        <v>1</v>
      </c>
      <c r="B57" s="34" t="s">
        <v>2</v>
      </c>
      <c r="C57" s="33" t="s">
        <v>42</v>
      </c>
      <c r="D57" s="33"/>
      <c r="E57" s="294" t="s">
        <v>5</v>
      </c>
      <c r="F57" s="295"/>
      <c r="G57" s="294" t="s">
        <v>10</v>
      </c>
      <c r="H57" s="295"/>
      <c r="I57" s="34" t="s">
        <v>12</v>
      </c>
      <c r="J57" s="34" t="s">
        <v>13</v>
      </c>
      <c r="K57" s="34" t="s">
        <v>16</v>
      </c>
    </row>
    <row r="58" spans="1:11" ht="23.25">
      <c r="A58" s="35"/>
      <c r="B58" s="36" t="s">
        <v>3</v>
      </c>
      <c r="C58" s="36" t="s">
        <v>4</v>
      </c>
      <c r="D58" s="36"/>
      <c r="E58" s="34" t="s">
        <v>6</v>
      </c>
      <c r="F58" s="34" t="s">
        <v>8</v>
      </c>
      <c r="G58" s="34" t="s">
        <v>11</v>
      </c>
      <c r="H58" s="33" t="s">
        <v>8</v>
      </c>
      <c r="I58" s="37"/>
      <c r="J58" s="36" t="s">
        <v>14</v>
      </c>
      <c r="K58" s="37"/>
    </row>
    <row r="59" spans="1:11" ht="23.25">
      <c r="A59" s="38"/>
      <c r="B59" s="39"/>
      <c r="C59" s="39"/>
      <c r="D59" s="39"/>
      <c r="E59" s="40" t="s">
        <v>7</v>
      </c>
      <c r="F59" s="40" t="s">
        <v>9</v>
      </c>
      <c r="G59" s="40"/>
      <c r="H59" s="41" t="s">
        <v>9</v>
      </c>
      <c r="I59" s="39"/>
      <c r="J59" s="40" t="s">
        <v>15</v>
      </c>
      <c r="K59" s="39"/>
    </row>
    <row r="60" spans="1:11" ht="23.25">
      <c r="A60" s="99">
        <v>5</v>
      </c>
      <c r="B60" s="99" t="s">
        <v>221</v>
      </c>
      <c r="C60" s="110" t="s">
        <v>122</v>
      </c>
      <c r="D60" s="103"/>
      <c r="E60" s="99"/>
      <c r="F60" s="101">
        <f>SUM(F61)</f>
        <v>70000</v>
      </c>
      <c r="G60" s="99"/>
      <c r="H60" s="99"/>
      <c r="I60" s="99"/>
      <c r="J60" s="99"/>
      <c r="K60" s="42"/>
    </row>
    <row r="61" spans="1:11" ht="23.25">
      <c r="A61" s="99"/>
      <c r="B61" s="99"/>
      <c r="C61" s="110" t="s">
        <v>123</v>
      </c>
      <c r="D61" s="103"/>
      <c r="E61" s="99" t="s">
        <v>17</v>
      </c>
      <c r="F61" s="101">
        <f>SUM(F63:F64)</f>
        <v>70000</v>
      </c>
      <c r="G61" s="99"/>
      <c r="H61" s="99"/>
      <c r="I61" s="99" t="s">
        <v>18</v>
      </c>
      <c r="J61" s="99">
        <v>7</v>
      </c>
      <c r="K61" s="42" t="s">
        <v>47</v>
      </c>
    </row>
    <row r="62" spans="1:11" ht="23.25">
      <c r="A62" s="99"/>
      <c r="B62" s="99"/>
      <c r="C62" s="110" t="s">
        <v>124</v>
      </c>
      <c r="D62" s="103"/>
      <c r="E62" s="99"/>
      <c r="F62" s="104"/>
      <c r="G62" s="99"/>
      <c r="H62" s="99"/>
      <c r="I62" s="99"/>
      <c r="J62" s="99"/>
      <c r="K62" s="42"/>
    </row>
    <row r="63" spans="1:11" ht="23.25">
      <c r="A63" s="105"/>
      <c r="B63" s="106"/>
      <c r="C63" s="202" t="s">
        <v>275</v>
      </c>
      <c r="D63" s="200"/>
      <c r="E63" s="99" t="s">
        <v>17</v>
      </c>
      <c r="F63" s="201">
        <v>50000</v>
      </c>
      <c r="G63" s="106"/>
      <c r="H63" s="105"/>
      <c r="I63" s="99" t="s">
        <v>18</v>
      </c>
      <c r="J63" s="99">
        <v>7</v>
      </c>
      <c r="K63" s="42" t="s">
        <v>47</v>
      </c>
    </row>
    <row r="64" spans="1:11" ht="23.25">
      <c r="A64" s="105"/>
      <c r="B64" s="106"/>
      <c r="C64" s="202" t="s">
        <v>276</v>
      </c>
      <c r="D64" s="200"/>
      <c r="E64" s="99" t="s">
        <v>17</v>
      </c>
      <c r="F64" s="201">
        <v>20000</v>
      </c>
      <c r="G64" s="106"/>
      <c r="H64" s="105"/>
      <c r="I64" s="99" t="s">
        <v>18</v>
      </c>
      <c r="J64" s="99">
        <v>7</v>
      </c>
      <c r="K64" s="42" t="s">
        <v>47</v>
      </c>
    </row>
    <row r="65" spans="1:11" ht="23.25">
      <c r="A65" s="105"/>
      <c r="B65" s="99"/>
      <c r="C65" s="205"/>
      <c r="D65" s="200"/>
      <c r="E65" s="99"/>
      <c r="F65" s="109"/>
      <c r="G65" s="106"/>
      <c r="H65" s="105"/>
      <c r="I65" s="99"/>
      <c r="J65" s="99"/>
      <c r="K65" s="42"/>
    </row>
    <row r="66" spans="1:11" ht="23.25">
      <c r="A66" s="105"/>
      <c r="B66" s="106"/>
      <c r="C66" s="202"/>
      <c r="D66" s="200"/>
      <c r="E66" s="99"/>
      <c r="F66" s="201"/>
      <c r="G66" s="106"/>
      <c r="H66" s="105"/>
      <c r="I66" s="99"/>
      <c r="J66" s="99"/>
      <c r="K66" s="42"/>
    </row>
    <row r="67" spans="1:11" ht="23.25">
      <c r="A67" s="105"/>
      <c r="B67" s="106"/>
      <c r="C67" s="107"/>
      <c r="D67" s="108"/>
      <c r="E67" s="106"/>
      <c r="F67" s="109"/>
      <c r="G67" s="106"/>
      <c r="H67" s="105"/>
      <c r="I67" s="99"/>
      <c r="J67" s="99"/>
      <c r="K67" s="42"/>
    </row>
    <row r="68" spans="1:11" ht="23.25">
      <c r="A68" s="99"/>
      <c r="B68" s="99"/>
      <c r="C68" s="102"/>
      <c r="D68" s="103"/>
      <c r="E68" s="99"/>
      <c r="F68" s="201"/>
      <c r="G68" s="99"/>
      <c r="H68" s="99"/>
      <c r="I68" s="99"/>
      <c r="J68" s="99"/>
      <c r="K68" s="40"/>
    </row>
    <row r="69" spans="1:11" s="59" customFormat="1" ht="23.25">
      <c r="A69" s="131"/>
      <c r="B69" s="114"/>
      <c r="C69" s="154"/>
      <c r="D69" s="206"/>
      <c r="E69" s="114"/>
      <c r="F69" s="167"/>
      <c r="G69" s="114"/>
      <c r="H69" s="114"/>
      <c r="I69" s="114"/>
      <c r="J69" s="114"/>
      <c r="K69" s="49"/>
    </row>
    <row r="70" spans="1:11" s="59" customFormat="1" ht="23.25">
      <c r="A70" s="131"/>
      <c r="B70" s="131"/>
      <c r="C70" s="157"/>
      <c r="D70" s="224"/>
      <c r="E70" s="131"/>
      <c r="F70" s="167"/>
      <c r="G70" s="131"/>
      <c r="H70" s="131"/>
      <c r="I70" s="131"/>
      <c r="J70" s="131"/>
      <c r="K70" s="49"/>
    </row>
    <row r="71" spans="1:11" s="59" customFormat="1" ht="23.25">
      <c r="A71" s="131"/>
      <c r="B71" s="131"/>
      <c r="C71" s="157"/>
      <c r="D71" s="224"/>
      <c r="E71" s="131"/>
      <c r="F71" s="167"/>
      <c r="G71" s="131"/>
      <c r="H71" s="131"/>
      <c r="I71" s="131"/>
      <c r="J71" s="131"/>
      <c r="K71" s="49"/>
    </row>
    <row r="72" spans="1:11" s="59" customFormat="1" ht="23.25">
      <c r="A72" s="131"/>
      <c r="B72" s="131"/>
      <c r="C72" s="157"/>
      <c r="D72" s="224"/>
      <c r="E72" s="131"/>
      <c r="F72" s="167"/>
      <c r="G72" s="131"/>
      <c r="H72" s="131"/>
      <c r="I72" s="131"/>
      <c r="J72" s="131"/>
      <c r="K72" s="49"/>
    </row>
    <row r="73" spans="1:11" s="59" customFormat="1" ht="23.25">
      <c r="A73" s="131"/>
      <c r="B73" s="131"/>
      <c r="C73" s="157"/>
      <c r="D73" s="224"/>
      <c r="E73" s="131"/>
      <c r="F73" s="167"/>
      <c r="G73" s="131"/>
      <c r="H73" s="131"/>
      <c r="I73" s="131"/>
      <c r="J73" s="131"/>
      <c r="K73" s="49"/>
    </row>
    <row r="74" spans="1:11" s="59" customFormat="1" ht="23.25">
      <c r="A74" s="131"/>
      <c r="B74" s="131"/>
      <c r="C74" s="157"/>
      <c r="D74" s="224"/>
      <c r="E74" s="131"/>
      <c r="F74" s="167"/>
      <c r="G74" s="131"/>
      <c r="H74" s="131"/>
      <c r="I74" s="131"/>
      <c r="J74" s="131"/>
      <c r="K74" s="49"/>
    </row>
    <row r="75" spans="1:11" s="59" customFormat="1" ht="23.25">
      <c r="A75" s="131"/>
      <c r="B75" s="131"/>
      <c r="C75" s="157"/>
      <c r="D75" s="224"/>
      <c r="E75" s="131"/>
      <c r="F75" s="167"/>
      <c r="G75" s="131"/>
      <c r="H75" s="131"/>
      <c r="I75" s="131"/>
      <c r="J75" s="131"/>
      <c r="K75" s="49"/>
    </row>
    <row r="76" spans="1:11" s="59" customFormat="1" ht="23.25">
      <c r="A76" s="131"/>
      <c r="B76" s="131"/>
      <c r="C76" s="157"/>
      <c r="D76" s="224"/>
      <c r="E76" s="131"/>
      <c r="F76" s="167"/>
      <c r="G76" s="131"/>
      <c r="H76" s="131"/>
      <c r="I76" s="131"/>
      <c r="J76" s="131"/>
      <c r="K76" s="49"/>
    </row>
    <row r="77" spans="1:11" s="59" customFormat="1" ht="23.25">
      <c r="A77" s="131"/>
      <c r="B77" s="131"/>
      <c r="C77" s="157"/>
      <c r="D77" s="224"/>
      <c r="E77" s="131"/>
      <c r="F77" s="167"/>
      <c r="G77" s="131"/>
      <c r="H77" s="131"/>
      <c r="I77" s="131"/>
      <c r="J77" s="131"/>
      <c r="K77" s="49"/>
    </row>
    <row r="78" spans="1:11" s="59" customFormat="1" ht="23.25">
      <c r="A78" s="131"/>
      <c r="B78" s="131"/>
      <c r="C78" s="157"/>
      <c r="D78" s="224"/>
      <c r="E78" s="131"/>
      <c r="F78" s="167"/>
      <c r="G78" s="131"/>
      <c r="H78" s="131"/>
      <c r="I78" s="131"/>
      <c r="J78" s="131"/>
      <c r="K78" s="49"/>
    </row>
    <row r="79" spans="1:11" ht="23.25">
      <c r="A79" s="292" t="s">
        <v>0</v>
      </c>
      <c r="B79" s="292"/>
      <c r="C79" s="292"/>
      <c r="D79" s="292"/>
      <c r="E79" s="292"/>
      <c r="F79" s="292"/>
      <c r="G79" s="292"/>
      <c r="H79" s="292"/>
      <c r="I79" s="292"/>
      <c r="J79" s="292"/>
      <c r="K79" s="292"/>
    </row>
    <row r="80" spans="1:11" ht="23.25">
      <c r="A80" s="293" t="s">
        <v>198</v>
      </c>
      <c r="B80" s="293"/>
      <c r="C80" s="293"/>
      <c r="D80" s="293"/>
      <c r="E80" s="293"/>
      <c r="F80" s="293"/>
      <c r="G80" s="293"/>
      <c r="H80" s="293"/>
      <c r="I80" s="293"/>
      <c r="J80" s="293"/>
      <c r="K80" s="293"/>
    </row>
    <row r="81" spans="1:11" ht="23.25">
      <c r="A81" s="293" t="s">
        <v>277</v>
      </c>
      <c r="B81" s="293"/>
      <c r="C81" s="293"/>
      <c r="D81" s="293"/>
      <c r="E81" s="293"/>
      <c r="F81" s="293"/>
      <c r="G81" s="293"/>
      <c r="H81" s="293"/>
      <c r="I81" s="293"/>
      <c r="J81" s="293"/>
      <c r="K81" s="293"/>
    </row>
    <row r="82" spans="1:11" ht="21.7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</row>
    <row r="83" spans="1:11" ht="23.25">
      <c r="A83" s="33" t="s">
        <v>1</v>
      </c>
      <c r="B83" s="34" t="s">
        <v>2</v>
      </c>
      <c r="C83" s="33" t="s">
        <v>42</v>
      </c>
      <c r="D83" s="33"/>
      <c r="E83" s="294" t="s">
        <v>5</v>
      </c>
      <c r="F83" s="295"/>
      <c r="G83" s="294" t="s">
        <v>10</v>
      </c>
      <c r="H83" s="295"/>
      <c r="I83" s="86" t="s">
        <v>12</v>
      </c>
      <c r="J83" s="34" t="s">
        <v>13</v>
      </c>
      <c r="K83" s="34" t="s">
        <v>16</v>
      </c>
    </row>
    <row r="84" spans="1:11" ht="23.25">
      <c r="A84" s="35"/>
      <c r="B84" s="36" t="s">
        <v>3</v>
      </c>
      <c r="C84" s="36" t="s">
        <v>4</v>
      </c>
      <c r="D84" s="36"/>
      <c r="E84" s="34" t="s">
        <v>6</v>
      </c>
      <c r="F84" s="34" t="s">
        <v>8</v>
      </c>
      <c r="G84" s="34" t="s">
        <v>11</v>
      </c>
      <c r="H84" s="33" t="s">
        <v>8</v>
      </c>
      <c r="I84" s="37"/>
      <c r="J84" s="36" t="s">
        <v>14</v>
      </c>
      <c r="K84" s="37"/>
    </row>
    <row r="85" spans="1:11" ht="23.25">
      <c r="A85" s="38"/>
      <c r="B85" s="39"/>
      <c r="C85" s="39"/>
      <c r="D85" s="39"/>
      <c r="E85" s="40" t="s">
        <v>7</v>
      </c>
      <c r="F85" s="40" t="s">
        <v>9</v>
      </c>
      <c r="G85" s="40"/>
      <c r="H85" s="41" t="s">
        <v>9</v>
      </c>
      <c r="I85" s="39"/>
      <c r="J85" s="40" t="s">
        <v>15</v>
      </c>
      <c r="K85" s="39"/>
    </row>
    <row r="86" spans="1:11" ht="22.5">
      <c r="A86" s="99">
        <v>1</v>
      </c>
      <c r="B86" s="99" t="s">
        <v>221</v>
      </c>
      <c r="C86" s="100" t="s">
        <v>59</v>
      </c>
      <c r="D86" s="100"/>
      <c r="E86" s="99"/>
      <c r="F86" s="101"/>
      <c r="G86" s="99"/>
      <c r="H86" s="99"/>
      <c r="I86" s="99"/>
      <c r="J86" s="99"/>
      <c r="K86" s="99"/>
    </row>
    <row r="87" spans="1:11" ht="22.5">
      <c r="A87" s="99"/>
      <c r="B87" s="99"/>
      <c r="C87" s="100" t="s">
        <v>65</v>
      </c>
      <c r="D87" s="103"/>
      <c r="E87" s="99" t="s">
        <v>281</v>
      </c>
      <c r="F87" s="101">
        <f>SUM(F88)</f>
        <v>100000</v>
      </c>
      <c r="G87" s="99"/>
      <c r="H87" s="99"/>
      <c r="I87" s="99"/>
      <c r="J87" s="99"/>
      <c r="K87" s="99"/>
    </row>
    <row r="88" spans="1:11" ht="22.5">
      <c r="A88" s="99"/>
      <c r="B88" s="99"/>
      <c r="C88" s="102" t="s">
        <v>278</v>
      </c>
      <c r="D88" s="103"/>
      <c r="E88" s="99" t="s">
        <v>281</v>
      </c>
      <c r="F88" s="104">
        <v>100000</v>
      </c>
      <c r="G88" s="99"/>
      <c r="H88" s="99"/>
      <c r="I88" s="99"/>
      <c r="J88" s="99">
        <v>7</v>
      </c>
      <c r="K88" s="99" t="s">
        <v>47</v>
      </c>
    </row>
    <row r="89" spans="1:11" ht="22.5">
      <c r="A89" s="99"/>
      <c r="B89" s="99"/>
      <c r="C89" s="100" t="s">
        <v>79</v>
      </c>
      <c r="D89" s="103"/>
      <c r="E89" s="99"/>
      <c r="F89" s="101">
        <f>SUM(F90)</f>
        <v>100000</v>
      </c>
      <c r="G89" s="99"/>
      <c r="H89" s="99"/>
      <c r="I89" s="99"/>
      <c r="J89" s="99"/>
      <c r="K89" s="99"/>
    </row>
    <row r="90" spans="1:11" ht="22.5">
      <c r="A90" s="99"/>
      <c r="B90" s="99"/>
      <c r="C90" s="103" t="s">
        <v>126</v>
      </c>
      <c r="D90" s="103"/>
      <c r="E90" s="99" t="s">
        <v>281</v>
      </c>
      <c r="F90" s="104">
        <v>100000</v>
      </c>
      <c r="G90" s="99"/>
      <c r="H90" s="99"/>
      <c r="I90" s="99" t="s">
        <v>18</v>
      </c>
      <c r="J90" s="99">
        <v>7</v>
      </c>
      <c r="K90" s="99" t="s">
        <v>47</v>
      </c>
    </row>
    <row r="91" spans="1:11" ht="22.5">
      <c r="A91" s="99"/>
      <c r="B91" s="99"/>
      <c r="C91" s="100" t="s">
        <v>279</v>
      </c>
      <c r="D91" s="100"/>
      <c r="E91" s="99"/>
      <c r="F91" s="113">
        <f>SUM(F92)</f>
        <v>20000</v>
      </c>
      <c r="G91" s="99"/>
      <c r="H91" s="99"/>
      <c r="I91" s="99"/>
      <c r="J91" s="99"/>
      <c r="K91" s="99"/>
    </row>
    <row r="92" spans="1:11" ht="22.5">
      <c r="A92" s="99"/>
      <c r="B92" s="99"/>
      <c r="C92" s="103" t="s">
        <v>280</v>
      </c>
      <c r="D92" s="100"/>
      <c r="E92" s="99" t="s">
        <v>281</v>
      </c>
      <c r="F92" s="112">
        <v>20000</v>
      </c>
      <c r="G92" s="99"/>
      <c r="H92" s="99"/>
      <c r="I92" s="99" t="s">
        <v>18</v>
      </c>
      <c r="J92" s="99">
        <v>7</v>
      </c>
      <c r="K92" s="99" t="s">
        <v>47</v>
      </c>
    </row>
    <row r="93" spans="1:11" ht="22.5">
      <c r="A93" s="99">
        <v>2</v>
      </c>
      <c r="B93" s="99" t="s">
        <v>221</v>
      </c>
      <c r="C93" s="100" t="s">
        <v>77</v>
      </c>
      <c r="D93" s="100"/>
      <c r="E93" s="99"/>
      <c r="F93" s="101">
        <f>SUM(F94:F95)</f>
        <v>100000</v>
      </c>
      <c r="G93" s="99"/>
      <c r="H93" s="99"/>
      <c r="I93" s="99"/>
      <c r="J93" s="99"/>
      <c r="K93" s="99"/>
    </row>
    <row r="94" spans="1:11" ht="22.5">
      <c r="A94" s="99"/>
      <c r="B94" s="99"/>
      <c r="C94" s="103" t="s">
        <v>61</v>
      </c>
      <c r="D94" s="103"/>
      <c r="E94" s="99" t="s">
        <v>281</v>
      </c>
      <c r="F94" s="104">
        <v>50000</v>
      </c>
      <c r="G94" s="116"/>
      <c r="H94" s="116"/>
      <c r="I94" s="99" t="s">
        <v>18</v>
      </c>
      <c r="J94" s="99">
        <v>7</v>
      </c>
      <c r="K94" s="99" t="s">
        <v>47</v>
      </c>
    </row>
    <row r="95" spans="1:11" ht="23.25">
      <c r="A95" s="125"/>
      <c r="B95" s="126"/>
      <c r="C95" s="127" t="s">
        <v>62</v>
      </c>
      <c r="D95" s="128"/>
      <c r="E95" s="99" t="s">
        <v>281</v>
      </c>
      <c r="F95" s="129">
        <v>50000</v>
      </c>
      <c r="G95" s="130"/>
      <c r="H95" s="130"/>
      <c r="I95" s="126" t="s">
        <v>18</v>
      </c>
      <c r="J95" s="126">
        <v>7</v>
      </c>
      <c r="K95" s="126" t="s">
        <v>47</v>
      </c>
    </row>
    <row r="96" spans="1:11" ht="23.25">
      <c r="A96" s="125">
        <v>3</v>
      </c>
      <c r="B96" s="126" t="s">
        <v>221</v>
      </c>
      <c r="C96" s="181" t="s">
        <v>107</v>
      </c>
      <c r="D96" s="128"/>
      <c r="E96" s="99" t="s">
        <v>281</v>
      </c>
      <c r="F96" s="173">
        <f>SUM(F97+F99+F102)</f>
        <v>70900</v>
      </c>
      <c r="G96" s="130"/>
      <c r="H96" s="130"/>
      <c r="I96" s="126" t="s">
        <v>18</v>
      </c>
      <c r="J96" s="126">
        <v>7</v>
      </c>
      <c r="K96" s="126" t="s">
        <v>47</v>
      </c>
    </row>
    <row r="97" spans="1:11" ht="23.25">
      <c r="A97" s="125"/>
      <c r="B97" s="126"/>
      <c r="C97" s="181" t="s">
        <v>187</v>
      </c>
      <c r="D97" s="128"/>
      <c r="E97" s="99" t="s">
        <v>281</v>
      </c>
      <c r="F97" s="173">
        <f>SUM(F98)</f>
        <v>6000</v>
      </c>
      <c r="G97" s="130"/>
      <c r="H97" s="130"/>
      <c r="I97" s="126"/>
      <c r="J97" s="126"/>
      <c r="K97" s="126"/>
    </row>
    <row r="98" spans="1:11" ht="23.25">
      <c r="A98" s="125"/>
      <c r="B98" s="126"/>
      <c r="C98" s="127" t="s">
        <v>186</v>
      </c>
      <c r="D98" s="128"/>
      <c r="E98" s="99" t="s">
        <v>281</v>
      </c>
      <c r="F98" s="129">
        <v>6000</v>
      </c>
      <c r="G98" s="130"/>
      <c r="H98" s="130"/>
      <c r="I98" s="126" t="s">
        <v>18</v>
      </c>
      <c r="J98" s="126">
        <v>7</v>
      </c>
      <c r="K98" s="126" t="s">
        <v>47</v>
      </c>
    </row>
    <row r="99" spans="1:11" ht="23.25">
      <c r="A99" s="125"/>
      <c r="B99" s="126"/>
      <c r="C99" s="181" t="s">
        <v>179</v>
      </c>
      <c r="D99" s="128"/>
      <c r="E99" s="99" t="s">
        <v>281</v>
      </c>
      <c r="F99" s="173">
        <f>SUM(F100+F101)</f>
        <v>29900</v>
      </c>
      <c r="G99" s="130"/>
      <c r="H99" s="130"/>
      <c r="I99" s="126"/>
      <c r="J99" s="126"/>
      <c r="K99" s="126"/>
    </row>
    <row r="100" spans="1:11" ht="23.25">
      <c r="A100" s="125"/>
      <c r="B100" s="126"/>
      <c r="C100" s="127" t="s">
        <v>188</v>
      </c>
      <c r="D100" s="128"/>
      <c r="E100" s="99" t="s">
        <v>281</v>
      </c>
      <c r="F100" s="129">
        <v>22000</v>
      </c>
      <c r="G100" s="130"/>
      <c r="H100" s="130"/>
      <c r="I100" s="126" t="s">
        <v>18</v>
      </c>
      <c r="J100" s="126">
        <v>7</v>
      </c>
      <c r="K100" s="126" t="s">
        <v>47</v>
      </c>
    </row>
    <row r="101" spans="1:11" ht="23.25">
      <c r="A101" s="125"/>
      <c r="B101" s="126"/>
      <c r="C101" s="127" t="s">
        <v>189</v>
      </c>
      <c r="D101" s="128"/>
      <c r="E101" s="99" t="s">
        <v>281</v>
      </c>
      <c r="F101" s="129">
        <v>7900</v>
      </c>
      <c r="G101" s="130"/>
      <c r="H101" s="130"/>
      <c r="I101" s="126" t="s">
        <v>18</v>
      </c>
      <c r="J101" s="126">
        <v>7</v>
      </c>
      <c r="K101" s="126" t="s">
        <v>47</v>
      </c>
    </row>
    <row r="102" spans="1:11" ht="23.25">
      <c r="A102" s="125"/>
      <c r="B102" s="126"/>
      <c r="C102" s="181" t="s">
        <v>119</v>
      </c>
      <c r="D102" s="128"/>
      <c r="E102" s="99" t="s">
        <v>281</v>
      </c>
      <c r="F102" s="173">
        <f>SUM(F103)</f>
        <v>35000</v>
      </c>
      <c r="G102" s="130"/>
      <c r="H102" s="130"/>
      <c r="I102" s="126"/>
      <c r="J102" s="126"/>
      <c r="K102" s="126"/>
    </row>
    <row r="103" spans="1:11" ht="23.25">
      <c r="A103" s="125"/>
      <c r="B103" s="126"/>
      <c r="C103" s="127" t="s">
        <v>190</v>
      </c>
      <c r="D103" s="128"/>
      <c r="E103" s="99" t="s">
        <v>281</v>
      </c>
      <c r="F103" s="129">
        <v>35000</v>
      </c>
      <c r="G103" s="130"/>
      <c r="H103" s="130"/>
      <c r="I103" s="126" t="s">
        <v>18</v>
      </c>
      <c r="J103" s="126">
        <v>7</v>
      </c>
      <c r="K103" s="126" t="s">
        <v>47</v>
      </c>
    </row>
    <row r="104" spans="1:11" s="59" customFormat="1" ht="23.25">
      <c r="A104" s="153"/>
      <c r="B104" s="114"/>
      <c r="C104" s="154"/>
      <c r="D104" s="134"/>
      <c r="E104" s="114"/>
      <c r="F104" s="115"/>
      <c r="G104" s="155"/>
      <c r="H104" s="155"/>
      <c r="I104" s="114"/>
      <c r="J104" s="114"/>
      <c r="K104" s="114"/>
    </row>
    <row r="105" spans="1:11" s="59" customFormat="1" ht="23.25">
      <c r="A105" s="156"/>
      <c r="B105" s="131"/>
      <c r="C105" s="157"/>
      <c r="D105" s="132"/>
      <c r="E105" s="131"/>
      <c r="F105" s="152"/>
      <c r="G105" s="158"/>
      <c r="H105" s="158"/>
      <c r="I105" s="131"/>
      <c r="J105" s="131"/>
      <c r="K105" s="131"/>
    </row>
    <row r="106" spans="1:11" ht="23.25">
      <c r="A106" s="292" t="s">
        <v>0</v>
      </c>
      <c r="B106" s="292"/>
      <c r="C106" s="292"/>
      <c r="D106" s="292"/>
      <c r="E106" s="292"/>
      <c r="F106" s="292"/>
      <c r="G106" s="292"/>
      <c r="H106" s="292"/>
      <c r="I106" s="292"/>
      <c r="J106" s="292"/>
      <c r="K106" s="292"/>
    </row>
    <row r="107" spans="1:11" ht="23.25">
      <c r="A107" s="293" t="s">
        <v>198</v>
      </c>
      <c r="B107" s="293"/>
      <c r="C107" s="293"/>
      <c r="D107" s="293"/>
      <c r="E107" s="293"/>
      <c r="F107" s="293"/>
      <c r="G107" s="293"/>
      <c r="H107" s="293"/>
      <c r="I107" s="293"/>
      <c r="J107" s="293"/>
      <c r="K107" s="293"/>
    </row>
    <row r="108" spans="1:11" ht="23.25">
      <c r="A108" s="293" t="s">
        <v>108</v>
      </c>
      <c r="B108" s="293"/>
      <c r="C108" s="293"/>
      <c r="D108" s="293"/>
      <c r="E108" s="293"/>
      <c r="F108" s="293"/>
      <c r="G108" s="293"/>
      <c r="H108" s="293"/>
      <c r="I108" s="293"/>
      <c r="J108" s="293"/>
      <c r="K108" s="293"/>
    </row>
    <row r="109" spans="1:11" ht="21.7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</row>
    <row r="110" spans="1:11" ht="23.25">
      <c r="A110" s="33" t="s">
        <v>1</v>
      </c>
      <c r="B110" s="34" t="s">
        <v>2</v>
      </c>
      <c r="C110" s="33" t="s">
        <v>42</v>
      </c>
      <c r="D110" s="33"/>
      <c r="E110" s="294" t="s">
        <v>5</v>
      </c>
      <c r="F110" s="295"/>
      <c r="G110" s="294" t="s">
        <v>10</v>
      </c>
      <c r="H110" s="295"/>
      <c r="I110" s="34" t="s">
        <v>12</v>
      </c>
      <c r="J110" s="34" t="s">
        <v>13</v>
      </c>
      <c r="K110" s="34" t="s">
        <v>16</v>
      </c>
    </row>
    <row r="111" spans="1:11" ht="23.25">
      <c r="A111" s="35"/>
      <c r="B111" s="36" t="s">
        <v>3</v>
      </c>
      <c r="C111" s="36" t="s">
        <v>4</v>
      </c>
      <c r="D111" s="36"/>
      <c r="E111" s="34" t="s">
        <v>6</v>
      </c>
      <c r="F111" s="34" t="s">
        <v>8</v>
      </c>
      <c r="G111" s="34" t="s">
        <v>11</v>
      </c>
      <c r="H111" s="33" t="s">
        <v>8</v>
      </c>
      <c r="I111" s="37"/>
      <c r="J111" s="36" t="s">
        <v>14</v>
      </c>
      <c r="K111" s="37"/>
    </row>
    <row r="112" spans="1:11" ht="23.25">
      <c r="A112" s="38"/>
      <c r="B112" s="39"/>
      <c r="C112" s="39"/>
      <c r="D112" s="39"/>
      <c r="E112" s="40" t="s">
        <v>7</v>
      </c>
      <c r="F112" s="40" t="s">
        <v>9</v>
      </c>
      <c r="G112" s="40"/>
      <c r="H112" s="41" t="s">
        <v>9</v>
      </c>
      <c r="I112" s="39"/>
      <c r="J112" s="40" t="s">
        <v>15</v>
      </c>
      <c r="K112" s="39"/>
    </row>
    <row r="113" spans="1:11" ht="22.5">
      <c r="A113" s="99">
        <v>1</v>
      </c>
      <c r="B113" s="99" t="s">
        <v>221</v>
      </c>
      <c r="C113" s="100" t="s">
        <v>59</v>
      </c>
      <c r="D113" s="118"/>
      <c r="E113" s="99"/>
      <c r="F113" s="101">
        <f>SUM(F114+F116+F118)</f>
        <v>170000</v>
      </c>
      <c r="G113" s="111"/>
      <c r="H113" s="99"/>
      <c r="I113" s="99" t="s">
        <v>18</v>
      </c>
      <c r="J113" s="99">
        <v>7</v>
      </c>
      <c r="K113" s="99" t="s">
        <v>47</v>
      </c>
    </row>
    <row r="114" spans="1:11" ht="23.25">
      <c r="A114" s="99"/>
      <c r="B114" s="116"/>
      <c r="C114" s="110" t="s">
        <v>130</v>
      </c>
      <c r="D114" s="118"/>
      <c r="E114" s="64" t="s">
        <v>282</v>
      </c>
      <c r="F114" s="101">
        <v>60000</v>
      </c>
      <c r="G114" s="111"/>
      <c r="H114" s="116"/>
      <c r="I114" s="99" t="s">
        <v>18</v>
      </c>
      <c r="J114" s="99">
        <v>7</v>
      </c>
      <c r="K114" s="99" t="s">
        <v>47</v>
      </c>
    </row>
    <row r="115" spans="1:11" ht="23.25">
      <c r="A115" s="99"/>
      <c r="B115" s="116"/>
      <c r="C115" s="102" t="s">
        <v>283</v>
      </c>
      <c r="D115" s="118"/>
      <c r="E115" s="42" t="s">
        <v>282</v>
      </c>
      <c r="F115" s="104">
        <v>60000</v>
      </c>
      <c r="G115" s="111"/>
      <c r="H115" s="116"/>
      <c r="I115" s="99" t="s">
        <v>18</v>
      </c>
      <c r="J115" s="99">
        <v>7</v>
      </c>
      <c r="K115" s="99" t="s">
        <v>47</v>
      </c>
    </row>
    <row r="116" spans="1:11" ht="23.25">
      <c r="A116" s="99"/>
      <c r="B116" s="116"/>
      <c r="C116" s="110" t="s">
        <v>132</v>
      </c>
      <c r="D116" s="118"/>
      <c r="E116" s="64" t="s">
        <v>282</v>
      </c>
      <c r="F116" s="101">
        <f>SUM(F117)</f>
        <v>10000</v>
      </c>
      <c r="G116" s="111"/>
      <c r="H116" s="116"/>
      <c r="I116" s="99" t="s">
        <v>18</v>
      </c>
      <c r="J116" s="99">
        <v>7</v>
      </c>
      <c r="K116" s="99" t="s">
        <v>47</v>
      </c>
    </row>
    <row r="117" spans="1:11" ht="23.25">
      <c r="A117" s="99"/>
      <c r="B117" s="116"/>
      <c r="C117" s="102" t="s">
        <v>284</v>
      </c>
      <c r="D117" s="118"/>
      <c r="E117" s="42" t="s">
        <v>282</v>
      </c>
      <c r="F117" s="104">
        <v>10000</v>
      </c>
      <c r="G117" s="111"/>
      <c r="H117" s="116"/>
      <c r="I117" s="99" t="s">
        <v>18</v>
      </c>
      <c r="J117" s="99">
        <v>7</v>
      </c>
      <c r="K117" s="99" t="s">
        <v>47</v>
      </c>
    </row>
    <row r="118" spans="1:11" ht="23.25">
      <c r="A118" s="99"/>
      <c r="B118" s="116"/>
      <c r="C118" s="110" t="s">
        <v>134</v>
      </c>
      <c r="D118" s="118"/>
      <c r="E118" s="64" t="s">
        <v>282</v>
      </c>
      <c r="F118" s="101">
        <f>SUM(F119:F121)</f>
        <v>100000</v>
      </c>
      <c r="G118" s="111"/>
      <c r="H118" s="116"/>
      <c r="I118" s="99"/>
      <c r="J118" s="99"/>
      <c r="K118" s="99"/>
    </row>
    <row r="119" spans="1:11" ht="23.25">
      <c r="A119" s="99"/>
      <c r="B119" s="116"/>
      <c r="C119" s="102" t="s">
        <v>111</v>
      </c>
      <c r="D119" s="118"/>
      <c r="E119" s="42" t="s">
        <v>282</v>
      </c>
      <c r="F119" s="104">
        <v>20000</v>
      </c>
      <c r="G119" s="111"/>
      <c r="H119" s="116"/>
      <c r="I119" s="99" t="s">
        <v>18</v>
      </c>
      <c r="J119" s="99">
        <v>7</v>
      </c>
      <c r="K119" s="99" t="s">
        <v>47</v>
      </c>
    </row>
    <row r="120" spans="1:11" ht="23.25">
      <c r="A120" s="99"/>
      <c r="B120" s="116"/>
      <c r="C120" s="102" t="s">
        <v>135</v>
      </c>
      <c r="D120" s="118"/>
      <c r="E120" s="42" t="s">
        <v>282</v>
      </c>
      <c r="F120" s="104">
        <v>70000</v>
      </c>
      <c r="G120" s="111"/>
      <c r="H120" s="116"/>
      <c r="I120" s="99" t="s">
        <v>18</v>
      </c>
      <c r="J120" s="99">
        <v>7</v>
      </c>
      <c r="K120" s="99" t="s">
        <v>47</v>
      </c>
    </row>
    <row r="121" spans="1:11" ht="23.25">
      <c r="A121" s="99"/>
      <c r="B121" s="99"/>
      <c r="C121" s="171" t="s">
        <v>136</v>
      </c>
      <c r="D121" s="123"/>
      <c r="E121" s="42" t="s">
        <v>282</v>
      </c>
      <c r="F121" s="112">
        <v>10000</v>
      </c>
      <c r="G121" s="116"/>
      <c r="H121" s="116"/>
      <c r="I121" s="99" t="s">
        <v>18</v>
      </c>
      <c r="J121" s="99">
        <v>7</v>
      </c>
      <c r="K121" s="116" t="s">
        <v>47</v>
      </c>
    </row>
    <row r="122" spans="1:11" ht="23.25">
      <c r="A122" s="99">
        <v>2</v>
      </c>
      <c r="B122" s="99" t="s">
        <v>221</v>
      </c>
      <c r="C122" s="123" t="s">
        <v>80</v>
      </c>
      <c r="D122" s="123"/>
      <c r="E122" s="42" t="s">
        <v>282</v>
      </c>
      <c r="F122" s="113">
        <f>SUM(F123:F124)</f>
        <v>32000</v>
      </c>
      <c r="G122" s="116"/>
      <c r="H122" s="116"/>
      <c r="I122" s="99"/>
      <c r="J122" s="99"/>
      <c r="K122" s="99"/>
    </row>
    <row r="123" spans="1:11" ht="23.25">
      <c r="A123" s="99"/>
      <c r="B123" s="99"/>
      <c r="C123" s="171" t="s">
        <v>137</v>
      </c>
      <c r="D123" s="123"/>
      <c r="E123" s="42" t="s">
        <v>282</v>
      </c>
      <c r="F123" s="112">
        <v>12000</v>
      </c>
      <c r="G123" s="116"/>
      <c r="H123" s="116"/>
      <c r="I123" s="99" t="s">
        <v>18</v>
      </c>
      <c r="J123" s="99">
        <v>7</v>
      </c>
      <c r="K123" s="99" t="s">
        <v>47</v>
      </c>
    </row>
    <row r="124" spans="1:11" ht="23.25">
      <c r="A124" s="99"/>
      <c r="B124" s="99"/>
      <c r="C124" s="171" t="s">
        <v>139</v>
      </c>
      <c r="D124" s="123"/>
      <c r="E124" s="42" t="s">
        <v>282</v>
      </c>
      <c r="F124" s="112">
        <v>20000</v>
      </c>
      <c r="G124" s="116"/>
      <c r="H124" s="116"/>
      <c r="I124" s="99" t="s">
        <v>18</v>
      </c>
      <c r="J124" s="99">
        <v>7</v>
      </c>
      <c r="K124" s="99" t="s">
        <v>47</v>
      </c>
    </row>
    <row r="125" spans="1:11" ht="23.25">
      <c r="A125" s="99">
        <v>3</v>
      </c>
      <c r="B125" s="99" t="s">
        <v>221</v>
      </c>
      <c r="C125" s="123" t="s">
        <v>41</v>
      </c>
      <c r="D125" s="123"/>
      <c r="E125" s="64" t="s">
        <v>282</v>
      </c>
      <c r="F125" s="113">
        <f>SUM(F126:F127)</f>
        <v>19900</v>
      </c>
      <c r="G125" s="116"/>
      <c r="H125" s="116"/>
      <c r="I125" s="116"/>
      <c r="J125" s="99"/>
      <c r="K125" s="116"/>
    </row>
    <row r="126" spans="1:11" ht="23.25">
      <c r="A126" s="99"/>
      <c r="B126" s="99"/>
      <c r="C126" s="139" t="s">
        <v>285</v>
      </c>
      <c r="D126" s="123"/>
      <c r="E126" s="42" t="s">
        <v>282</v>
      </c>
      <c r="F126" s="112">
        <v>12000</v>
      </c>
      <c r="G126" s="116"/>
      <c r="H126" s="116"/>
      <c r="I126" s="99" t="s">
        <v>18</v>
      </c>
      <c r="J126" s="99">
        <v>7</v>
      </c>
      <c r="K126" s="99" t="s">
        <v>47</v>
      </c>
    </row>
    <row r="127" spans="1:11" ht="23.25">
      <c r="A127" s="99"/>
      <c r="B127" s="99"/>
      <c r="C127" s="139" t="s">
        <v>286</v>
      </c>
      <c r="D127" s="123"/>
      <c r="E127" s="42" t="s">
        <v>282</v>
      </c>
      <c r="F127" s="112">
        <v>7900</v>
      </c>
      <c r="G127" s="116"/>
      <c r="H127" s="116"/>
      <c r="I127" s="99" t="s">
        <v>18</v>
      </c>
      <c r="J127" s="99">
        <v>7</v>
      </c>
      <c r="K127" s="99" t="s">
        <v>47</v>
      </c>
    </row>
    <row r="128" spans="1:11" ht="23.25">
      <c r="A128" s="99"/>
      <c r="B128" s="99"/>
      <c r="C128" s="171"/>
      <c r="D128" s="123"/>
      <c r="E128" s="42"/>
      <c r="F128" s="112"/>
      <c r="G128" s="116"/>
      <c r="H128" s="116"/>
      <c r="I128" s="116"/>
      <c r="J128" s="99"/>
      <c r="K128" s="116"/>
    </row>
    <row r="129" spans="1:11" ht="22.5">
      <c r="A129" s="114"/>
      <c r="B129" s="114"/>
      <c r="C129" s="154"/>
      <c r="D129" s="133"/>
      <c r="E129" s="114"/>
      <c r="F129" s="115"/>
      <c r="G129" s="134"/>
      <c r="H129" s="134"/>
      <c r="I129" s="134"/>
      <c r="J129" s="114"/>
      <c r="K129" s="134"/>
    </row>
    <row r="130" spans="1:11" ht="22.5">
      <c r="A130" s="131"/>
      <c r="B130" s="131"/>
      <c r="C130" s="157"/>
      <c r="D130" s="135"/>
      <c r="E130" s="131"/>
      <c r="F130" s="152"/>
      <c r="G130" s="132"/>
      <c r="H130" s="132"/>
      <c r="I130" s="132"/>
      <c r="J130" s="131"/>
      <c r="K130" s="132"/>
    </row>
    <row r="131" spans="1:11" ht="22.5">
      <c r="A131" s="131"/>
      <c r="B131" s="131"/>
      <c r="C131" s="157"/>
      <c r="D131" s="135"/>
      <c r="E131" s="131"/>
      <c r="F131" s="152"/>
      <c r="G131" s="132"/>
      <c r="H131" s="132"/>
      <c r="I131" s="132"/>
      <c r="J131" s="131"/>
      <c r="K131" s="132"/>
    </row>
    <row r="132" spans="1:11" ht="22.5">
      <c r="A132" s="131"/>
      <c r="B132" s="131"/>
      <c r="C132" s="135"/>
      <c r="D132" s="135"/>
      <c r="E132" s="136"/>
      <c r="F132" s="137"/>
      <c r="G132" s="132"/>
      <c r="H132" s="132"/>
      <c r="I132" s="132"/>
      <c r="J132" s="131"/>
      <c r="K132" s="132"/>
    </row>
    <row r="133" spans="1:11" ht="23.25">
      <c r="A133" s="292" t="s">
        <v>0</v>
      </c>
      <c r="B133" s="292"/>
      <c r="C133" s="292"/>
      <c r="D133" s="292"/>
      <c r="E133" s="292"/>
      <c r="F133" s="292"/>
      <c r="G133" s="292"/>
      <c r="H133" s="292"/>
      <c r="I133" s="292"/>
      <c r="J133" s="292"/>
      <c r="K133" s="292"/>
    </row>
    <row r="134" spans="1:11" ht="23.25">
      <c r="A134" s="293" t="s">
        <v>198</v>
      </c>
      <c r="B134" s="293"/>
      <c r="C134" s="293"/>
      <c r="D134" s="293"/>
      <c r="E134" s="293"/>
      <c r="F134" s="293"/>
      <c r="G134" s="293"/>
      <c r="H134" s="293"/>
      <c r="I134" s="293"/>
      <c r="J134" s="293"/>
      <c r="K134" s="293"/>
    </row>
    <row r="135" spans="1:11" ht="23.25">
      <c r="A135" s="293" t="s">
        <v>287</v>
      </c>
      <c r="B135" s="293"/>
      <c r="C135" s="293"/>
      <c r="D135" s="293"/>
      <c r="E135" s="293"/>
      <c r="F135" s="293"/>
      <c r="G135" s="293"/>
      <c r="H135" s="293"/>
      <c r="I135" s="293"/>
      <c r="J135" s="293"/>
      <c r="K135" s="293"/>
    </row>
    <row r="136" spans="1:11" ht="21.7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</row>
    <row r="137" spans="1:11" ht="23.25">
      <c r="A137" s="33" t="s">
        <v>1</v>
      </c>
      <c r="B137" s="34" t="s">
        <v>2</v>
      </c>
      <c r="C137" s="33" t="s">
        <v>42</v>
      </c>
      <c r="D137" s="33"/>
      <c r="E137" s="294" t="s">
        <v>5</v>
      </c>
      <c r="F137" s="295"/>
      <c r="G137" s="294" t="s">
        <v>10</v>
      </c>
      <c r="H137" s="295"/>
      <c r="I137" s="34" t="s">
        <v>12</v>
      </c>
      <c r="J137" s="34" t="s">
        <v>13</v>
      </c>
      <c r="K137" s="34" t="s">
        <v>16</v>
      </c>
    </row>
    <row r="138" spans="1:11" ht="23.25">
      <c r="A138" s="35"/>
      <c r="B138" s="36" t="s">
        <v>3</v>
      </c>
      <c r="C138" s="36" t="s">
        <v>4</v>
      </c>
      <c r="D138" s="36"/>
      <c r="E138" s="34" t="s">
        <v>6</v>
      </c>
      <c r="F138" s="34" t="s">
        <v>8</v>
      </c>
      <c r="G138" s="34" t="s">
        <v>11</v>
      </c>
      <c r="H138" s="33" t="s">
        <v>8</v>
      </c>
      <c r="I138" s="37"/>
      <c r="J138" s="36" t="s">
        <v>14</v>
      </c>
      <c r="K138" s="37"/>
    </row>
    <row r="139" spans="1:11" ht="23.25">
      <c r="A139" s="38"/>
      <c r="B139" s="39"/>
      <c r="C139" s="39"/>
      <c r="D139" s="39"/>
      <c r="E139" s="40" t="s">
        <v>7</v>
      </c>
      <c r="F139" s="40" t="s">
        <v>9</v>
      </c>
      <c r="G139" s="40"/>
      <c r="H139" s="41" t="s">
        <v>9</v>
      </c>
      <c r="I139" s="39"/>
      <c r="J139" s="40" t="s">
        <v>15</v>
      </c>
      <c r="K139" s="39"/>
    </row>
    <row r="140" spans="1:11" ht="22.5">
      <c r="A140" s="99">
        <v>1</v>
      </c>
      <c r="B140" s="99" t="s">
        <v>221</v>
      </c>
      <c r="C140" s="100" t="s">
        <v>59</v>
      </c>
      <c r="D140" s="118"/>
      <c r="E140" s="99"/>
      <c r="F140" s="101">
        <f>SUM(F142:F144)</f>
        <v>498000</v>
      </c>
      <c r="G140" s="111"/>
      <c r="H140" s="99"/>
      <c r="I140" s="99" t="s">
        <v>18</v>
      </c>
      <c r="J140" s="99">
        <v>7</v>
      </c>
      <c r="K140" s="99" t="s">
        <v>47</v>
      </c>
    </row>
    <row r="141" spans="1:11" ht="22.5">
      <c r="A141" s="99"/>
      <c r="B141" s="99"/>
      <c r="C141" s="170" t="s">
        <v>97</v>
      </c>
      <c r="D141" s="123"/>
      <c r="E141" s="99"/>
      <c r="F141" s="113"/>
      <c r="G141" s="116"/>
      <c r="H141" s="116"/>
      <c r="I141" s="99" t="s">
        <v>18</v>
      </c>
      <c r="J141" s="99">
        <v>7</v>
      </c>
      <c r="K141" s="99" t="s">
        <v>47</v>
      </c>
    </row>
    <row r="142" spans="1:11" ht="22.5">
      <c r="A142" s="99"/>
      <c r="B142" s="99"/>
      <c r="C142" s="171" t="s">
        <v>111</v>
      </c>
      <c r="D142" s="123"/>
      <c r="E142" s="302" t="s">
        <v>288</v>
      </c>
      <c r="F142" s="112">
        <v>30000</v>
      </c>
      <c r="G142" s="116"/>
      <c r="H142" s="116"/>
      <c r="I142" s="99" t="s">
        <v>18</v>
      </c>
      <c r="J142" s="99">
        <v>7</v>
      </c>
      <c r="K142" s="99" t="s">
        <v>47</v>
      </c>
    </row>
    <row r="143" spans="1:11" ht="22.5">
      <c r="A143" s="99"/>
      <c r="B143" s="99"/>
      <c r="C143" s="171" t="s">
        <v>138</v>
      </c>
      <c r="D143" s="123"/>
      <c r="E143" s="302" t="s">
        <v>288</v>
      </c>
      <c r="F143" s="112">
        <v>20000</v>
      </c>
      <c r="G143" s="116"/>
      <c r="H143" s="116"/>
      <c r="I143" s="99" t="s">
        <v>18</v>
      </c>
      <c r="J143" s="99">
        <v>7</v>
      </c>
      <c r="K143" s="99" t="s">
        <v>47</v>
      </c>
    </row>
    <row r="144" spans="1:11" ht="22.5">
      <c r="A144" s="99"/>
      <c r="B144" s="99"/>
      <c r="C144" s="237" t="s">
        <v>191</v>
      </c>
      <c r="D144" s="123"/>
      <c r="E144" s="302" t="s">
        <v>288</v>
      </c>
      <c r="F144" s="112">
        <v>448000</v>
      </c>
      <c r="G144" s="116"/>
      <c r="H144" s="116"/>
      <c r="I144" s="99" t="s">
        <v>18</v>
      </c>
      <c r="J144" s="99">
        <v>7</v>
      </c>
      <c r="K144" s="99" t="s">
        <v>47</v>
      </c>
    </row>
    <row r="145" spans="1:11" ht="22.5">
      <c r="A145" s="99">
        <v>2</v>
      </c>
      <c r="B145" s="99" t="s">
        <v>221</v>
      </c>
      <c r="C145" s="123" t="s">
        <v>80</v>
      </c>
      <c r="D145" s="123"/>
      <c r="E145" s="124"/>
      <c r="F145" s="113">
        <f>SUM(F146:F148)</f>
        <v>976149</v>
      </c>
      <c r="G145" s="116"/>
      <c r="H145" s="116"/>
      <c r="I145" s="116"/>
      <c r="J145" s="99"/>
      <c r="K145" s="116"/>
    </row>
    <row r="146" spans="1:11" ht="22.5">
      <c r="A146" s="99"/>
      <c r="B146" s="99"/>
      <c r="C146" s="171" t="s">
        <v>137</v>
      </c>
      <c r="D146" s="123"/>
      <c r="E146" s="302" t="s">
        <v>288</v>
      </c>
      <c r="F146" s="112">
        <v>15000</v>
      </c>
      <c r="G146" s="116"/>
      <c r="H146" s="116"/>
      <c r="I146" s="99" t="s">
        <v>18</v>
      </c>
      <c r="J146" s="99">
        <v>7</v>
      </c>
      <c r="K146" s="99" t="s">
        <v>47</v>
      </c>
    </row>
    <row r="147" spans="1:11" ht="22.5">
      <c r="A147" s="99"/>
      <c r="B147" s="99"/>
      <c r="C147" s="171" t="s">
        <v>98</v>
      </c>
      <c r="D147" s="123"/>
      <c r="E147" s="302" t="s">
        <v>288</v>
      </c>
      <c r="F147" s="112">
        <v>941149</v>
      </c>
      <c r="G147" s="116"/>
      <c r="H147" s="116"/>
      <c r="I147" s="99" t="s">
        <v>109</v>
      </c>
      <c r="J147" s="99">
        <v>30</v>
      </c>
      <c r="K147" s="99" t="s">
        <v>47</v>
      </c>
    </row>
    <row r="148" spans="1:11" ht="22.5">
      <c r="A148" s="99"/>
      <c r="B148" s="99"/>
      <c r="C148" s="171" t="s">
        <v>139</v>
      </c>
      <c r="D148" s="123"/>
      <c r="E148" s="302" t="s">
        <v>288</v>
      </c>
      <c r="F148" s="112">
        <v>20000</v>
      </c>
      <c r="G148" s="116"/>
      <c r="H148" s="116"/>
      <c r="I148" s="99" t="s">
        <v>18</v>
      </c>
      <c r="J148" s="99">
        <v>7</v>
      </c>
      <c r="K148" s="99" t="s">
        <v>47</v>
      </c>
    </row>
    <row r="149" spans="1:11" ht="22.5">
      <c r="A149" s="99">
        <v>3</v>
      </c>
      <c r="B149" s="99" t="s">
        <v>221</v>
      </c>
      <c r="C149" s="123" t="s">
        <v>41</v>
      </c>
      <c r="D149" s="123"/>
      <c r="E149" s="124"/>
      <c r="F149" s="113">
        <f>SUM(F150:F151)</f>
        <v>30600</v>
      </c>
      <c r="G149" s="116"/>
      <c r="H149" s="116"/>
      <c r="I149" s="99"/>
      <c r="J149" s="99"/>
      <c r="K149" s="99"/>
    </row>
    <row r="150" spans="1:11" ht="22.5">
      <c r="A150" s="99"/>
      <c r="B150" s="99"/>
      <c r="C150" s="116" t="s">
        <v>289</v>
      </c>
      <c r="D150" s="123"/>
      <c r="E150" s="302" t="s">
        <v>288</v>
      </c>
      <c r="F150" s="112">
        <v>24000</v>
      </c>
      <c r="G150" s="116"/>
      <c r="H150" s="116"/>
      <c r="I150" s="99" t="s">
        <v>18</v>
      </c>
      <c r="J150" s="99">
        <v>7</v>
      </c>
      <c r="K150" s="99" t="s">
        <v>47</v>
      </c>
    </row>
    <row r="151" spans="1:11" ht="22.5">
      <c r="A151" s="99"/>
      <c r="B151" s="99"/>
      <c r="C151" s="116" t="s">
        <v>290</v>
      </c>
      <c r="D151" s="123"/>
      <c r="E151" s="302" t="s">
        <v>288</v>
      </c>
      <c r="F151" s="112">
        <v>6600</v>
      </c>
      <c r="G151" s="116"/>
      <c r="H151" s="116"/>
      <c r="I151" s="99"/>
      <c r="J151" s="99"/>
      <c r="K151" s="99"/>
    </row>
    <row r="152" spans="1:11" ht="22.5">
      <c r="A152" s="99">
        <v>4</v>
      </c>
      <c r="B152" s="99" t="s">
        <v>221</v>
      </c>
      <c r="C152" s="100" t="s">
        <v>74</v>
      </c>
      <c r="D152" s="118"/>
      <c r="E152" s="99"/>
      <c r="F152" s="101">
        <f>SUM(F153)</f>
        <v>1660000</v>
      </c>
      <c r="G152" s="111"/>
      <c r="H152" s="99"/>
      <c r="I152" s="99"/>
      <c r="J152" s="99"/>
      <c r="K152" s="99"/>
    </row>
    <row r="153" spans="1:11" ht="22.5">
      <c r="A153" s="99"/>
      <c r="B153" s="99"/>
      <c r="C153" s="123" t="s">
        <v>127</v>
      </c>
      <c r="D153" s="123"/>
      <c r="E153" s="99"/>
      <c r="F153" s="113">
        <f>SUM(F154:F158)</f>
        <v>1660000</v>
      </c>
      <c r="G153" s="116"/>
      <c r="H153" s="116"/>
      <c r="I153" s="99"/>
      <c r="J153" s="99"/>
      <c r="K153" s="99"/>
    </row>
    <row r="154" spans="1:11" ht="22.5">
      <c r="A154" s="99"/>
      <c r="B154" s="99"/>
      <c r="C154" s="171" t="s">
        <v>140</v>
      </c>
      <c r="D154" s="123"/>
      <c r="E154" s="302" t="s">
        <v>288</v>
      </c>
      <c r="F154" s="112">
        <v>560000</v>
      </c>
      <c r="G154" s="116"/>
      <c r="H154" s="116"/>
      <c r="I154" s="99" t="s">
        <v>18</v>
      </c>
      <c r="J154" s="99">
        <v>7</v>
      </c>
      <c r="K154" s="99" t="s">
        <v>47</v>
      </c>
    </row>
    <row r="155" spans="1:11" ht="22.5">
      <c r="A155" s="99"/>
      <c r="B155" s="99"/>
      <c r="C155" s="171" t="s">
        <v>141</v>
      </c>
      <c r="D155" s="123"/>
      <c r="E155" s="302" t="s">
        <v>288</v>
      </c>
      <c r="F155" s="112">
        <v>380000</v>
      </c>
      <c r="G155" s="116"/>
      <c r="H155" s="116"/>
      <c r="I155" s="99" t="s">
        <v>18</v>
      </c>
      <c r="J155" s="99">
        <v>7</v>
      </c>
      <c r="K155" s="99" t="s">
        <v>47</v>
      </c>
    </row>
    <row r="156" spans="1:11" ht="22.5">
      <c r="A156" s="99"/>
      <c r="B156" s="99"/>
      <c r="C156" s="171" t="s">
        <v>142</v>
      </c>
      <c r="D156" s="123"/>
      <c r="E156" s="302" t="s">
        <v>288</v>
      </c>
      <c r="F156" s="112">
        <v>720000</v>
      </c>
      <c r="G156" s="116"/>
      <c r="H156" s="116"/>
      <c r="I156" s="99" t="s">
        <v>18</v>
      </c>
      <c r="J156" s="99">
        <v>7</v>
      </c>
      <c r="K156" s="99" t="s">
        <v>47</v>
      </c>
    </row>
    <row r="157" spans="1:11" ht="22.5">
      <c r="A157" s="114"/>
      <c r="B157" s="114"/>
      <c r="C157" s="207"/>
      <c r="D157" s="133"/>
      <c r="E157" s="208"/>
      <c r="F157" s="115"/>
      <c r="G157" s="134"/>
      <c r="H157" s="134"/>
      <c r="I157" s="114"/>
      <c r="J157" s="114"/>
      <c r="K157" s="114"/>
    </row>
    <row r="158" spans="1:11" ht="22.5">
      <c r="A158" s="131"/>
      <c r="B158" s="131"/>
      <c r="C158" s="135"/>
      <c r="D158" s="135"/>
      <c r="E158" s="136"/>
      <c r="F158" s="137"/>
      <c r="G158" s="132"/>
      <c r="H158" s="132"/>
      <c r="I158" s="132"/>
      <c r="J158" s="131"/>
      <c r="K158" s="132"/>
    </row>
    <row r="159" spans="1:11" ht="22.5">
      <c r="A159" s="131"/>
      <c r="B159" s="131"/>
      <c r="C159" s="135"/>
      <c r="D159" s="135"/>
      <c r="E159" s="136"/>
      <c r="F159" s="137"/>
      <c r="G159" s="132"/>
      <c r="H159" s="132"/>
      <c r="I159" s="132"/>
      <c r="J159" s="131"/>
      <c r="K159" s="132"/>
    </row>
    <row r="160" spans="1:11" ht="22.5">
      <c r="A160" s="131"/>
      <c r="B160" s="131"/>
      <c r="C160" s="135"/>
      <c r="D160" s="135"/>
      <c r="E160" s="136"/>
      <c r="F160" s="137"/>
      <c r="G160" s="132"/>
      <c r="H160" s="132"/>
      <c r="I160" s="132"/>
      <c r="J160" s="131"/>
      <c r="K160" s="132" t="s">
        <v>95</v>
      </c>
    </row>
    <row r="161" spans="1:11" ht="23.25">
      <c r="A161" s="293" t="s">
        <v>198</v>
      </c>
      <c r="B161" s="293"/>
      <c r="C161" s="293"/>
      <c r="D161" s="293"/>
      <c r="E161" s="293"/>
      <c r="F161" s="293"/>
      <c r="G161" s="293"/>
      <c r="H161" s="293"/>
      <c r="I161" s="293"/>
      <c r="J161" s="293"/>
      <c r="K161" s="293"/>
    </row>
    <row r="162" spans="1:11" ht="23.25">
      <c r="A162" s="293" t="s">
        <v>291</v>
      </c>
      <c r="B162" s="293"/>
      <c r="C162" s="293"/>
      <c r="D162" s="293"/>
      <c r="E162" s="293"/>
      <c r="F162" s="293"/>
      <c r="G162" s="293"/>
      <c r="H162" s="293"/>
      <c r="I162" s="293"/>
      <c r="J162" s="293"/>
      <c r="K162" s="293"/>
    </row>
    <row r="163" spans="1:11" ht="23.25">
      <c r="A163" s="32"/>
      <c r="B163" s="32"/>
      <c r="C163" s="32"/>
      <c r="D163" s="32"/>
      <c r="E163" s="32"/>
      <c r="F163" s="300"/>
      <c r="G163" s="300"/>
      <c r="H163" s="32"/>
      <c r="I163" s="32"/>
      <c r="J163" s="32"/>
      <c r="K163" s="32"/>
    </row>
    <row r="164" spans="1:11" ht="23.25">
      <c r="A164" s="296" t="s">
        <v>1</v>
      </c>
      <c r="B164" s="34" t="s">
        <v>2</v>
      </c>
      <c r="C164" s="33" t="s">
        <v>42</v>
      </c>
      <c r="D164" s="33"/>
      <c r="E164" s="294" t="s">
        <v>5</v>
      </c>
      <c r="F164" s="295"/>
      <c r="G164" s="294" t="s">
        <v>10</v>
      </c>
      <c r="H164" s="295"/>
      <c r="I164" s="296" t="s">
        <v>12</v>
      </c>
      <c r="J164" s="34" t="s">
        <v>13</v>
      </c>
      <c r="K164" s="296" t="s">
        <v>16</v>
      </c>
    </row>
    <row r="165" spans="1:11" ht="23.25">
      <c r="A165" s="297"/>
      <c r="B165" s="36" t="s">
        <v>3</v>
      </c>
      <c r="C165" s="36" t="s">
        <v>4</v>
      </c>
      <c r="D165" s="36"/>
      <c r="E165" s="34" t="s">
        <v>6</v>
      </c>
      <c r="F165" s="34" t="s">
        <v>8</v>
      </c>
      <c r="G165" s="34" t="s">
        <v>11</v>
      </c>
      <c r="H165" s="33" t="s">
        <v>8</v>
      </c>
      <c r="I165" s="297"/>
      <c r="J165" s="36" t="s">
        <v>14</v>
      </c>
      <c r="K165" s="297"/>
    </row>
    <row r="166" spans="1:11" ht="23.25">
      <c r="A166" s="298"/>
      <c r="B166" s="39"/>
      <c r="C166" s="39"/>
      <c r="D166" s="39"/>
      <c r="E166" s="40" t="s">
        <v>7</v>
      </c>
      <c r="F166" s="40"/>
      <c r="G166" s="40"/>
      <c r="H166" s="41" t="s">
        <v>9</v>
      </c>
      <c r="I166" s="298"/>
      <c r="J166" s="40" t="s">
        <v>15</v>
      </c>
      <c r="K166" s="298"/>
    </row>
    <row r="167" spans="1:11" ht="23.25">
      <c r="A167" s="99">
        <v>1</v>
      </c>
      <c r="B167" s="99" t="s">
        <v>221</v>
      </c>
      <c r="C167" s="118" t="s">
        <v>80</v>
      </c>
      <c r="D167" s="119"/>
      <c r="E167" s="121"/>
      <c r="F167" s="101">
        <f>SUM(F168)</f>
        <v>100000</v>
      </c>
      <c r="G167" s="99"/>
      <c r="H167" s="99"/>
      <c r="I167" s="99"/>
      <c r="J167" s="99"/>
      <c r="K167" s="42"/>
    </row>
    <row r="168" spans="1:11" ht="22.5">
      <c r="A168" s="99"/>
      <c r="B168" s="99"/>
      <c r="C168" s="119" t="s">
        <v>143</v>
      </c>
      <c r="D168" s="119"/>
      <c r="E168" s="305" t="s">
        <v>242</v>
      </c>
      <c r="F168" s="104">
        <v>100000</v>
      </c>
      <c r="G168" s="99"/>
      <c r="H168" s="116"/>
      <c r="I168" s="99" t="s">
        <v>18</v>
      </c>
      <c r="J168" s="99">
        <v>7</v>
      </c>
      <c r="K168" s="99" t="s">
        <v>47</v>
      </c>
    </row>
    <row r="169" spans="1:11" ht="22.5">
      <c r="A169" s="99"/>
      <c r="B169" s="99"/>
      <c r="C169" s="209"/>
      <c r="D169" s="119"/>
      <c r="E169" s="305"/>
      <c r="F169" s="104"/>
      <c r="G169" s="99"/>
      <c r="H169" s="116"/>
      <c r="I169" s="99"/>
      <c r="J169" s="99"/>
      <c r="K169" s="99"/>
    </row>
    <row r="170" spans="1:11" ht="22.5">
      <c r="A170" s="99"/>
      <c r="B170" s="99"/>
      <c r="C170" s="107"/>
      <c r="D170" s="119"/>
      <c r="E170" s="121"/>
      <c r="F170" s="101"/>
      <c r="G170" s="99"/>
      <c r="H170" s="116"/>
      <c r="I170" s="99"/>
      <c r="J170" s="99"/>
      <c r="K170" s="99"/>
    </row>
    <row r="171" spans="1:11" ht="22.5">
      <c r="A171" s="99"/>
      <c r="B171" s="99"/>
      <c r="C171" s="204"/>
      <c r="D171" s="118"/>
      <c r="E171" s="121"/>
      <c r="F171" s="104"/>
      <c r="G171" s="99"/>
      <c r="H171" s="116"/>
      <c r="I171" s="99"/>
      <c r="J171" s="99"/>
      <c r="K171" s="99"/>
    </row>
    <row r="172" spans="1:11" ht="23.25">
      <c r="A172" s="42"/>
      <c r="B172" s="42"/>
      <c r="C172" s="119"/>
      <c r="D172" s="46"/>
      <c r="E172" s="121"/>
      <c r="F172" s="55"/>
      <c r="G172" s="42"/>
      <c r="H172" s="48"/>
      <c r="I172" s="99"/>
      <c r="J172" s="42"/>
      <c r="K172" s="99"/>
    </row>
    <row r="173" spans="1:11" ht="23.25">
      <c r="A173" s="42"/>
      <c r="B173" s="42"/>
      <c r="C173" s="119"/>
      <c r="D173" s="46"/>
      <c r="E173" s="121"/>
      <c r="F173" s="55"/>
      <c r="G173" s="42"/>
      <c r="H173" s="48"/>
      <c r="I173" s="99"/>
      <c r="J173" s="42"/>
      <c r="K173" s="99"/>
    </row>
    <row r="174" spans="1:11" ht="23.25">
      <c r="A174" s="42"/>
      <c r="B174" s="42"/>
      <c r="C174" s="119"/>
      <c r="D174" s="46"/>
      <c r="E174" s="121"/>
      <c r="F174" s="55"/>
      <c r="G174" s="42"/>
      <c r="H174" s="48"/>
      <c r="I174" s="99"/>
      <c r="J174" s="42"/>
      <c r="K174" s="99"/>
    </row>
    <row r="175" spans="1:11" ht="23.25">
      <c r="A175" s="42"/>
      <c r="B175" s="42"/>
      <c r="C175" s="46"/>
      <c r="D175" s="46"/>
      <c r="E175" s="53"/>
      <c r="F175" s="55"/>
      <c r="G175" s="42"/>
      <c r="H175" s="48"/>
      <c r="I175" s="42"/>
      <c r="J175" s="42"/>
      <c r="K175" s="42"/>
    </row>
    <row r="176" spans="1:11" ht="23.25">
      <c r="A176" s="42"/>
      <c r="B176" s="42"/>
      <c r="C176" s="46"/>
      <c r="D176" s="46"/>
      <c r="E176" s="53"/>
      <c r="F176" s="55"/>
      <c r="G176" s="42"/>
      <c r="H176" s="48"/>
      <c r="I176" s="42"/>
      <c r="J176" s="42"/>
      <c r="K176" s="42"/>
    </row>
    <row r="177" spans="1:11" ht="23.25">
      <c r="A177" s="210"/>
      <c r="B177" s="90"/>
      <c r="C177" s="93"/>
      <c r="D177" s="93"/>
      <c r="E177" s="95"/>
      <c r="F177" s="211"/>
      <c r="G177" s="197"/>
      <c r="H177" s="197"/>
      <c r="I177" s="197"/>
      <c r="J177" s="197"/>
      <c r="K177" s="90"/>
    </row>
    <row r="178" spans="1:11" ht="23.25">
      <c r="A178" s="141"/>
      <c r="B178" s="49"/>
      <c r="C178" s="60"/>
      <c r="D178" s="60"/>
      <c r="E178" s="182"/>
      <c r="F178" s="61"/>
      <c r="G178" s="59"/>
      <c r="H178" s="59"/>
      <c r="I178" s="59"/>
      <c r="J178" s="59"/>
      <c r="K178" s="49"/>
    </row>
    <row r="179" spans="1:11" ht="23.25">
      <c r="A179" s="141"/>
      <c r="B179" s="49"/>
      <c r="C179" s="60"/>
      <c r="D179" s="60"/>
      <c r="E179" s="182"/>
      <c r="F179" s="61"/>
      <c r="G179" s="59"/>
      <c r="H179" s="59"/>
      <c r="I179" s="59"/>
      <c r="J179" s="59"/>
      <c r="K179" s="49"/>
    </row>
    <row r="180" spans="1:11" ht="23.25">
      <c r="A180" s="49"/>
      <c r="B180" s="49"/>
      <c r="C180" s="162"/>
      <c r="D180" s="162"/>
      <c r="E180" s="182"/>
      <c r="F180" s="148"/>
      <c r="G180" s="58"/>
      <c r="H180" s="58"/>
      <c r="I180" s="58"/>
      <c r="J180" s="58"/>
      <c r="K180" s="49"/>
    </row>
    <row r="181" spans="1:11" ht="23.25">
      <c r="A181" s="49"/>
      <c r="B181" s="49"/>
      <c r="C181" s="162"/>
      <c r="D181" s="162"/>
      <c r="E181" s="182"/>
      <c r="F181" s="148"/>
      <c r="G181" s="58"/>
      <c r="H181" s="58"/>
      <c r="I181" s="58"/>
      <c r="J181" s="58"/>
      <c r="K181" s="49"/>
    </row>
    <row r="182" spans="1:20" ht="23.25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9"/>
      <c r="M182" s="59"/>
      <c r="N182" s="59"/>
      <c r="O182" s="59"/>
      <c r="P182" s="59"/>
      <c r="Q182" s="59"/>
      <c r="R182" s="59"/>
      <c r="S182" s="59"/>
      <c r="T182" s="59"/>
    </row>
    <row r="183" spans="1:20" ht="23.25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9"/>
      <c r="M183" s="59"/>
      <c r="N183" s="59"/>
      <c r="O183" s="59"/>
      <c r="P183" s="59"/>
      <c r="Q183" s="59"/>
      <c r="R183" s="59"/>
      <c r="S183" s="59"/>
      <c r="T183" s="59"/>
    </row>
    <row r="184" spans="1:20" ht="23.25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9"/>
      <c r="M184" s="59"/>
      <c r="N184" s="59"/>
      <c r="O184" s="59"/>
      <c r="P184" s="59"/>
      <c r="Q184" s="59"/>
      <c r="R184" s="59"/>
      <c r="S184" s="59"/>
      <c r="T184" s="59"/>
    </row>
    <row r="185" spans="1:20" ht="23.25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9"/>
      <c r="M185" s="59"/>
      <c r="N185" s="59"/>
      <c r="O185" s="59"/>
      <c r="P185" s="59"/>
      <c r="Q185" s="59"/>
      <c r="R185" s="59"/>
      <c r="S185" s="59"/>
      <c r="T185" s="59"/>
    </row>
    <row r="186" spans="1:21" ht="23.25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59"/>
    </row>
    <row r="187" spans="1:20" ht="23.25">
      <c r="A187" s="292" t="s">
        <v>0</v>
      </c>
      <c r="B187" s="292"/>
      <c r="C187" s="292"/>
      <c r="D187" s="292"/>
      <c r="E187" s="292"/>
      <c r="F187" s="292"/>
      <c r="G187" s="292"/>
      <c r="H187" s="292"/>
      <c r="I187" s="292"/>
      <c r="J187" s="292"/>
      <c r="K187" s="292"/>
      <c r="L187" s="58"/>
      <c r="M187" s="58"/>
      <c r="N187" s="58"/>
      <c r="O187" s="58"/>
      <c r="P187" s="58"/>
      <c r="Q187" s="58"/>
      <c r="R187" s="58"/>
      <c r="S187" s="58"/>
      <c r="T187" s="58"/>
    </row>
    <row r="188" spans="1:11" ht="23.25">
      <c r="A188" s="293" t="s">
        <v>292</v>
      </c>
      <c r="B188" s="293"/>
      <c r="C188" s="293"/>
      <c r="D188" s="293"/>
      <c r="E188" s="293"/>
      <c r="F188" s="293"/>
      <c r="G188" s="293"/>
      <c r="H188" s="293"/>
      <c r="I188" s="293"/>
      <c r="J188" s="293"/>
      <c r="K188" s="293"/>
    </row>
    <row r="189" spans="1:11" ht="23.25">
      <c r="A189" s="289" t="s">
        <v>90</v>
      </c>
      <c r="B189" s="289"/>
      <c r="C189" s="289"/>
      <c r="D189" s="289"/>
      <c r="E189" s="289"/>
      <c r="F189" s="289"/>
      <c r="G189" s="289"/>
      <c r="H189" s="289"/>
      <c r="I189" s="289"/>
      <c r="J189" s="289"/>
      <c r="K189" s="289"/>
    </row>
    <row r="190" spans="1:11" ht="23.25">
      <c r="A190" s="33" t="s">
        <v>1</v>
      </c>
      <c r="B190" s="34" t="s">
        <v>2</v>
      </c>
      <c r="C190" s="33" t="s">
        <v>42</v>
      </c>
      <c r="D190" s="33"/>
      <c r="E190" s="294" t="s">
        <v>5</v>
      </c>
      <c r="F190" s="295"/>
      <c r="G190" s="294" t="s">
        <v>10</v>
      </c>
      <c r="H190" s="295"/>
      <c r="I190" s="296" t="s">
        <v>12</v>
      </c>
      <c r="J190" s="34" t="s">
        <v>13</v>
      </c>
      <c r="K190" s="296" t="s">
        <v>16</v>
      </c>
    </row>
    <row r="191" spans="1:11" ht="23.25">
      <c r="A191" s="35"/>
      <c r="B191" s="36" t="s">
        <v>3</v>
      </c>
      <c r="C191" s="36" t="s">
        <v>4</v>
      </c>
      <c r="D191" s="36"/>
      <c r="E191" s="34" t="s">
        <v>6</v>
      </c>
      <c r="F191" s="34" t="s">
        <v>8</v>
      </c>
      <c r="G191" s="34" t="s">
        <v>11</v>
      </c>
      <c r="H191" s="33" t="s">
        <v>8</v>
      </c>
      <c r="I191" s="297"/>
      <c r="J191" s="36" t="s">
        <v>14</v>
      </c>
      <c r="K191" s="297"/>
    </row>
    <row r="192" spans="1:11" ht="23.25">
      <c r="A192" s="38"/>
      <c r="B192" s="39"/>
      <c r="C192" s="39"/>
      <c r="D192" s="39"/>
      <c r="E192" s="40" t="s">
        <v>7</v>
      </c>
      <c r="F192" s="40" t="s">
        <v>9</v>
      </c>
      <c r="G192" s="40"/>
      <c r="H192" s="41" t="s">
        <v>9</v>
      </c>
      <c r="I192" s="298"/>
      <c r="J192" s="40" t="s">
        <v>15</v>
      </c>
      <c r="K192" s="298"/>
    </row>
    <row r="193" spans="1:11" ht="22.5">
      <c r="A193" s="99">
        <v>1</v>
      </c>
      <c r="B193" s="99" t="s">
        <v>221</v>
      </c>
      <c r="C193" s="118" t="s">
        <v>78</v>
      </c>
      <c r="D193" s="118"/>
      <c r="E193" s="121"/>
      <c r="F193" s="101">
        <f>SUM(F194+F196+F199)</f>
        <v>90000</v>
      </c>
      <c r="G193" s="116"/>
      <c r="H193" s="116"/>
      <c r="I193" s="99"/>
      <c r="J193" s="99"/>
      <c r="K193" s="116"/>
    </row>
    <row r="194" spans="1:11" ht="22.5">
      <c r="A194" s="99"/>
      <c r="B194" s="99"/>
      <c r="C194" s="118" t="s">
        <v>60</v>
      </c>
      <c r="D194" s="118"/>
      <c r="E194" s="124" t="s">
        <v>293</v>
      </c>
      <c r="F194" s="101">
        <v>30000</v>
      </c>
      <c r="G194" s="116"/>
      <c r="H194" s="116"/>
      <c r="I194" s="99"/>
      <c r="J194" s="99"/>
      <c r="K194" s="99"/>
    </row>
    <row r="195" spans="1:11" ht="22.5">
      <c r="A195" s="99"/>
      <c r="B195" s="99"/>
      <c r="C195" s="119" t="s">
        <v>283</v>
      </c>
      <c r="D195" s="118"/>
      <c r="E195" s="121" t="s">
        <v>293</v>
      </c>
      <c r="F195" s="104">
        <v>30000</v>
      </c>
      <c r="G195" s="116"/>
      <c r="H195" s="116"/>
      <c r="I195" s="99" t="s">
        <v>18</v>
      </c>
      <c r="J195" s="99">
        <v>7</v>
      </c>
      <c r="K195" s="99" t="s">
        <v>47</v>
      </c>
    </row>
    <row r="196" spans="1:11" ht="23.25">
      <c r="A196" s="117"/>
      <c r="B196" s="99"/>
      <c r="C196" s="118" t="s">
        <v>223</v>
      </c>
      <c r="D196" s="118"/>
      <c r="E196" s="124" t="s">
        <v>293</v>
      </c>
      <c r="F196" s="101">
        <f>SUM(F197:F198)</f>
        <v>40000</v>
      </c>
      <c r="G196" s="116"/>
      <c r="H196" s="116"/>
      <c r="I196" s="99"/>
      <c r="J196" s="99"/>
      <c r="K196" s="99"/>
    </row>
    <row r="197" spans="1:11" ht="23.25">
      <c r="A197" s="117"/>
      <c r="B197" s="99"/>
      <c r="C197" s="119" t="s">
        <v>111</v>
      </c>
      <c r="D197" s="118"/>
      <c r="E197" s="121" t="s">
        <v>293</v>
      </c>
      <c r="F197" s="104">
        <v>20000</v>
      </c>
      <c r="G197" s="116"/>
      <c r="H197" s="116"/>
      <c r="I197" s="99" t="s">
        <v>18</v>
      </c>
      <c r="J197" s="99">
        <v>7</v>
      </c>
      <c r="K197" s="99" t="s">
        <v>47</v>
      </c>
    </row>
    <row r="198" spans="1:11" ht="23.25">
      <c r="A198" s="117"/>
      <c r="B198" s="99"/>
      <c r="C198" s="119" t="s">
        <v>224</v>
      </c>
      <c r="D198" s="118"/>
      <c r="E198" s="121" t="s">
        <v>293</v>
      </c>
      <c r="F198" s="104">
        <v>20000</v>
      </c>
      <c r="G198" s="116"/>
      <c r="H198" s="116"/>
      <c r="I198" s="99" t="s">
        <v>18</v>
      </c>
      <c r="J198" s="99">
        <v>7</v>
      </c>
      <c r="K198" s="99" t="s">
        <v>47</v>
      </c>
    </row>
    <row r="199" spans="1:11" ht="23.25">
      <c r="A199" s="117"/>
      <c r="B199" s="99"/>
      <c r="C199" s="118" t="s">
        <v>136</v>
      </c>
      <c r="D199" s="118"/>
      <c r="E199" s="124" t="s">
        <v>293</v>
      </c>
      <c r="F199" s="101">
        <v>20000</v>
      </c>
      <c r="G199" s="116"/>
      <c r="H199" s="116"/>
      <c r="I199" s="99" t="s">
        <v>18</v>
      </c>
      <c r="J199" s="99">
        <v>7</v>
      </c>
      <c r="K199" s="99" t="s">
        <v>47</v>
      </c>
    </row>
    <row r="200" spans="1:11" ht="22.5">
      <c r="A200" s="99">
        <v>2</v>
      </c>
      <c r="B200" s="99" t="s">
        <v>221</v>
      </c>
      <c r="C200" s="118" t="s">
        <v>80</v>
      </c>
      <c r="D200" s="119"/>
      <c r="E200" s="124" t="s">
        <v>293</v>
      </c>
      <c r="F200" s="138">
        <f>SUM(F201:F205)</f>
        <v>137000</v>
      </c>
      <c r="G200" s="111"/>
      <c r="H200" s="116"/>
      <c r="I200" s="99"/>
      <c r="J200" s="99"/>
      <c r="K200" s="99"/>
    </row>
    <row r="201" spans="1:11" ht="23.25">
      <c r="A201" s="42"/>
      <c r="B201" s="42"/>
      <c r="C201" s="174" t="s">
        <v>52</v>
      </c>
      <c r="D201" s="46"/>
      <c r="E201" s="121" t="s">
        <v>293</v>
      </c>
      <c r="F201" s="55">
        <v>22000</v>
      </c>
      <c r="G201" s="47"/>
      <c r="H201" s="48"/>
      <c r="I201" s="99" t="s">
        <v>18</v>
      </c>
      <c r="J201" s="99">
        <v>7</v>
      </c>
      <c r="K201" s="99" t="s">
        <v>47</v>
      </c>
    </row>
    <row r="202" spans="1:11" ht="23.25">
      <c r="A202" s="42"/>
      <c r="B202" s="42"/>
      <c r="C202" s="174" t="s">
        <v>53</v>
      </c>
      <c r="D202" s="46"/>
      <c r="E202" s="121" t="s">
        <v>293</v>
      </c>
      <c r="F202" s="55">
        <v>20000</v>
      </c>
      <c r="G202" s="47"/>
      <c r="H202" s="48"/>
      <c r="I202" s="99" t="s">
        <v>18</v>
      </c>
      <c r="J202" s="99">
        <v>7</v>
      </c>
      <c r="K202" s="99" t="s">
        <v>47</v>
      </c>
    </row>
    <row r="203" spans="1:11" ht="23.25">
      <c r="A203" s="42"/>
      <c r="B203" s="42"/>
      <c r="C203" s="119" t="s">
        <v>110</v>
      </c>
      <c r="D203" s="46"/>
      <c r="E203" s="121" t="s">
        <v>293</v>
      </c>
      <c r="F203" s="55">
        <v>70000</v>
      </c>
      <c r="G203" s="47"/>
      <c r="H203" s="48"/>
      <c r="I203" s="99" t="s">
        <v>18</v>
      </c>
      <c r="J203" s="99">
        <v>7</v>
      </c>
      <c r="K203" s="99" t="s">
        <v>47</v>
      </c>
    </row>
    <row r="204" spans="1:11" ht="23.25">
      <c r="A204" s="42"/>
      <c r="B204" s="42"/>
      <c r="C204" s="174" t="s">
        <v>112</v>
      </c>
      <c r="D204" s="46"/>
      <c r="E204" s="121" t="s">
        <v>293</v>
      </c>
      <c r="F204" s="55">
        <v>15000</v>
      </c>
      <c r="G204" s="47"/>
      <c r="H204" s="48"/>
      <c r="I204" s="99" t="s">
        <v>18</v>
      </c>
      <c r="J204" s="99">
        <v>7</v>
      </c>
      <c r="K204" s="99" t="s">
        <v>47</v>
      </c>
    </row>
    <row r="205" spans="1:11" ht="23.25">
      <c r="A205" s="42"/>
      <c r="B205" s="42"/>
      <c r="C205" s="119" t="s">
        <v>174</v>
      </c>
      <c r="D205" s="46"/>
      <c r="E205" s="121" t="s">
        <v>293</v>
      </c>
      <c r="F205" s="55">
        <v>10000</v>
      </c>
      <c r="G205" s="47"/>
      <c r="H205" s="48"/>
      <c r="I205" s="99" t="s">
        <v>18</v>
      </c>
      <c r="J205" s="99">
        <v>7</v>
      </c>
      <c r="K205" s="99" t="s">
        <v>47</v>
      </c>
    </row>
    <row r="206" spans="1:11" ht="23.25">
      <c r="A206" s="42">
        <v>3</v>
      </c>
      <c r="B206" s="99" t="s">
        <v>221</v>
      </c>
      <c r="C206" s="118" t="s">
        <v>41</v>
      </c>
      <c r="D206" s="46"/>
      <c r="E206" s="124" t="s">
        <v>293</v>
      </c>
      <c r="F206" s="54">
        <f>SUM(F207:F208)</f>
        <v>48000</v>
      </c>
      <c r="G206" s="47"/>
      <c r="H206" s="48"/>
      <c r="I206" s="99"/>
      <c r="J206" s="99"/>
      <c r="K206" s="99"/>
    </row>
    <row r="207" spans="1:11" ht="23.25">
      <c r="A207" s="42"/>
      <c r="B207" s="42"/>
      <c r="C207" s="119" t="s">
        <v>294</v>
      </c>
      <c r="D207" s="46"/>
      <c r="E207" s="121" t="s">
        <v>293</v>
      </c>
      <c r="F207" s="55">
        <v>6000</v>
      </c>
      <c r="G207" s="47"/>
      <c r="H207" s="48"/>
      <c r="I207" s="99" t="s">
        <v>18</v>
      </c>
      <c r="J207" s="99">
        <v>7</v>
      </c>
      <c r="K207" s="99" t="s">
        <v>47</v>
      </c>
    </row>
    <row r="208" spans="1:11" ht="23.25">
      <c r="A208" s="42"/>
      <c r="B208" s="42"/>
      <c r="C208" s="119" t="s">
        <v>295</v>
      </c>
      <c r="D208" s="46"/>
      <c r="E208" s="121" t="s">
        <v>293</v>
      </c>
      <c r="F208" s="55">
        <v>42000</v>
      </c>
      <c r="G208" s="47"/>
      <c r="H208" s="48"/>
      <c r="I208" s="99" t="s">
        <v>18</v>
      </c>
      <c r="J208" s="99">
        <v>7</v>
      </c>
      <c r="K208" s="99" t="s">
        <v>47</v>
      </c>
    </row>
    <row r="209" spans="1:11" ht="23.25">
      <c r="A209" s="42">
        <v>4</v>
      </c>
      <c r="B209" s="99" t="s">
        <v>221</v>
      </c>
      <c r="C209" s="118" t="s">
        <v>100</v>
      </c>
      <c r="D209" s="46"/>
      <c r="E209" s="124" t="s">
        <v>293</v>
      </c>
      <c r="F209" s="54">
        <f>SUM(F210:F210)</f>
        <v>120000</v>
      </c>
      <c r="G209" s="47"/>
      <c r="H209" s="48"/>
      <c r="I209" s="99"/>
      <c r="J209" s="99"/>
      <c r="K209" s="99"/>
    </row>
    <row r="210" spans="1:11" ht="23.25">
      <c r="A210" s="42"/>
      <c r="B210" s="42"/>
      <c r="C210" s="119" t="s">
        <v>296</v>
      </c>
      <c r="D210" s="46"/>
      <c r="E210" s="121" t="s">
        <v>293</v>
      </c>
      <c r="F210" s="55">
        <v>120000</v>
      </c>
      <c r="G210" s="47"/>
      <c r="H210" s="48"/>
      <c r="I210" s="99" t="s">
        <v>18</v>
      </c>
      <c r="J210" s="99">
        <v>30</v>
      </c>
      <c r="K210" s="99" t="s">
        <v>47</v>
      </c>
    </row>
    <row r="211" spans="1:11" ht="23.25">
      <c r="A211" s="42">
        <v>5</v>
      </c>
      <c r="B211" s="99" t="s">
        <v>221</v>
      </c>
      <c r="C211" s="52" t="s">
        <v>74</v>
      </c>
      <c r="D211" s="46"/>
      <c r="E211" s="53"/>
      <c r="F211" s="54">
        <f>SUM(F212)</f>
        <v>100000</v>
      </c>
      <c r="G211" s="47"/>
      <c r="H211" s="48"/>
      <c r="I211" s="42"/>
      <c r="J211" s="42"/>
      <c r="K211" s="42"/>
    </row>
    <row r="212" spans="1:11" ht="23.25">
      <c r="A212" s="42"/>
      <c r="B212" s="42"/>
      <c r="C212" s="118" t="s">
        <v>113</v>
      </c>
      <c r="D212" s="46"/>
      <c r="E212" s="124" t="s">
        <v>17</v>
      </c>
      <c r="F212" s="54">
        <f>SUM(F213)</f>
        <v>100000</v>
      </c>
      <c r="G212" s="47"/>
      <c r="H212" s="48"/>
      <c r="I212" s="99"/>
      <c r="J212" s="42"/>
      <c r="K212" s="99"/>
    </row>
    <row r="213" spans="1:11" ht="23.25">
      <c r="A213" s="42"/>
      <c r="B213" s="42"/>
      <c r="C213" s="119" t="s">
        <v>182</v>
      </c>
      <c r="D213" s="46"/>
      <c r="E213" s="121" t="s">
        <v>17</v>
      </c>
      <c r="F213" s="55">
        <v>100000</v>
      </c>
      <c r="G213" s="47"/>
      <c r="H213" s="48"/>
      <c r="I213" s="99" t="s">
        <v>18</v>
      </c>
      <c r="J213" s="42">
        <v>7</v>
      </c>
      <c r="K213" s="99" t="s">
        <v>47</v>
      </c>
    </row>
    <row r="214" spans="1:11" ht="23.25">
      <c r="A214" s="49"/>
      <c r="B214" s="60"/>
      <c r="C214" s="183"/>
      <c r="D214" s="183"/>
      <c r="E214" s="182"/>
      <c r="F214" s="184"/>
      <c r="G214" s="60"/>
      <c r="H214" s="60"/>
      <c r="I214" s="49"/>
      <c r="J214" s="49"/>
      <c r="K214" s="60"/>
    </row>
    <row r="215" spans="1:11" ht="23.25">
      <c r="A215" s="292" t="s">
        <v>0</v>
      </c>
      <c r="B215" s="292"/>
      <c r="C215" s="292"/>
      <c r="D215" s="292"/>
      <c r="E215" s="292"/>
      <c r="F215" s="292"/>
      <c r="G215" s="292"/>
      <c r="H215" s="292"/>
      <c r="I215" s="292"/>
      <c r="J215" s="292"/>
      <c r="K215" s="292"/>
    </row>
    <row r="216" spans="1:11" ht="23.25">
      <c r="A216" s="293" t="s">
        <v>198</v>
      </c>
      <c r="B216" s="293"/>
      <c r="C216" s="293"/>
      <c r="D216" s="293"/>
      <c r="E216" s="293"/>
      <c r="F216" s="293"/>
      <c r="G216" s="293"/>
      <c r="H216" s="293"/>
      <c r="I216" s="293"/>
      <c r="J216" s="293"/>
      <c r="K216" s="293"/>
    </row>
    <row r="217" spans="1:11" ht="23.25">
      <c r="A217" s="289" t="s">
        <v>297</v>
      </c>
      <c r="B217" s="289"/>
      <c r="C217" s="289"/>
      <c r="D217" s="289"/>
      <c r="E217" s="289"/>
      <c r="F217" s="289"/>
      <c r="G217" s="289"/>
      <c r="H217" s="289"/>
      <c r="I217" s="289"/>
      <c r="J217" s="289"/>
      <c r="K217" s="289"/>
    </row>
    <row r="218" spans="1:11" ht="23.25">
      <c r="A218" s="33" t="s">
        <v>1</v>
      </c>
      <c r="B218" s="34" t="s">
        <v>2</v>
      </c>
      <c r="C218" s="33" t="s">
        <v>42</v>
      </c>
      <c r="D218" s="33"/>
      <c r="E218" s="294" t="s">
        <v>5</v>
      </c>
      <c r="F218" s="295"/>
      <c r="G218" s="294" t="s">
        <v>10</v>
      </c>
      <c r="H218" s="295"/>
      <c r="I218" s="296" t="s">
        <v>12</v>
      </c>
      <c r="J218" s="34" t="s">
        <v>13</v>
      </c>
      <c r="K218" s="296" t="s">
        <v>16</v>
      </c>
    </row>
    <row r="219" spans="1:11" ht="23.25">
      <c r="A219" s="35"/>
      <c r="B219" s="36" t="s">
        <v>3</v>
      </c>
      <c r="C219" s="36" t="s">
        <v>4</v>
      </c>
      <c r="D219" s="36"/>
      <c r="E219" s="34" t="s">
        <v>6</v>
      </c>
      <c r="F219" s="34" t="s">
        <v>8</v>
      </c>
      <c r="G219" s="34" t="s">
        <v>11</v>
      </c>
      <c r="H219" s="33" t="s">
        <v>8</v>
      </c>
      <c r="I219" s="297"/>
      <c r="J219" s="36" t="s">
        <v>14</v>
      </c>
      <c r="K219" s="297"/>
    </row>
    <row r="220" spans="1:11" ht="23.25">
      <c r="A220" s="38"/>
      <c r="B220" s="39"/>
      <c r="C220" s="39"/>
      <c r="D220" s="39"/>
      <c r="E220" s="40" t="s">
        <v>7</v>
      </c>
      <c r="F220" s="40" t="s">
        <v>9</v>
      </c>
      <c r="G220" s="40"/>
      <c r="H220" s="41" t="s">
        <v>9</v>
      </c>
      <c r="I220" s="298"/>
      <c r="J220" s="40" t="s">
        <v>15</v>
      </c>
      <c r="K220" s="298"/>
    </row>
    <row r="221" spans="1:11" ht="23.25">
      <c r="A221" s="99">
        <v>1</v>
      </c>
      <c r="B221" s="99" t="s">
        <v>221</v>
      </c>
      <c r="C221" s="118" t="s">
        <v>74</v>
      </c>
      <c r="D221" s="119"/>
      <c r="E221" s="121"/>
      <c r="F221" s="101">
        <f>SUM(F223:F226)</f>
        <v>170000</v>
      </c>
      <c r="G221" s="116"/>
      <c r="H221" s="116"/>
      <c r="I221" s="99"/>
      <c r="J221" s="99"/>
      <c r="K221" s="42"/>
    </row>
    <row r="222" spans="1:11" ht="23.25">
      <c r="A222" s="99"/>
      <c r="B222" s="99"/>
      <c r="C222" s="118" t="s">
        <v>147</v>
      </c>
      <c r="D222" s="139"/>
      <c r="E222" s="121"/>
      <c r="F222" s="101"/>
      <c r="G222" s="116"/>
      <c r="H222" s="116"/>
      <c r="I222" s="99"/>
      <c r="J222" s="99"/>
      <c r="K222" s="42"/>
    </row>
    <row r="223" spans="1:11" ht="22.5">
      <c r="A223" s="99"/>
      <c r="B223" s="99"/>
      <c r="C223" s="119" t="s">
        <v>298</v>
      </c>
      <c r="D223" s="139"/>
      <c r="E223" s="303" t="s">
        <v>299</v>
      </c>
      <c r="F223" s="104">
        <v>100000</v>
      </c>
      <c r="G223" s="116"/>
      <c r="H223" s="116"/>
      <c r="I223" s="99" t="s">
        <v>18</v>
      </c>
      <c r="J223" s="99">
        <v>7</v>
      </c>
      <c r="K223" s="99" t="s">
        <v>47</v>
      </c>
    </row>
    <row r="224" spans="1:11" ht="22.5">
      <c r="A224" s="99"/>
      <c r="B224" s="99"/>
      <c r="C224" s="119" t="s">
        <v>304</v>
      </c>
      <c r="D224" s="140"/>
      <c r="E224" s="303" t="s">
        <v>299</v>
      </c>
      <c r="F224" s="104">
        <v>50000</v>
      </c>
      <c r="G224" s="116"/>
      <c r="H224" s="116"/>
      <c r="I224" s="99" t="s">
        <v>18</v>
      </c>
      <c r="J224" s="99">
        <v>7</v>
      </c>
      <c r="K224" s="99" t="s">
        <v>47</v>
      </c>
    </row>
    <row r="225" spans="1:11" ht="22.5">
      <c r="A225" s="99"/>
      <c r="B225" s="99"/>
      <c r="C225" s="119" t="s">
        <v>300</v>
      </c>
      <c r="D225" s="140"/>
      <c r="E225" s="303" t="s">
        <v>299</v>
      </c>
      <c r="F225" s="104">
        <v>20000</v>
      </c>
      <c r="G225" s="116"/>
      <c r="H225" s="116"/>
      <c r="I225" s="99" t="s">
        <v>18</v>
      </c>
      <c r="J225" s="99">
        <v>7</v>
      </c>
      <c r="K225" s="99" t="s">
        <v>47</v>
      </c>
    </row>
    <row r="226" spans="1:11" ht="22.5">
      <c r="A226" s="99"/>
      <c r="B226" s="99"/>
      <c r="C226" s="119"/>
      <c r="D226" s="140"/>
      <c r="E226" s="121"/>
      <c r="F226" s="104"/>
      <c r="G226" s="116"/>
      <c r="H226" s="116"/>
      <c r="I226" s="99"/>
      <c r="J226" s="99"/>
      <c r="K226" s="99"/>
    </row>
    <row r="227" spans="1:11" ht="24">
      <c r="A227" s="114"/>
      <c r="B227" s="114"/>
      <c r="C227" s="212"/>
      <c r="D227" s="134"/>
      <c r="E227" s="208"/>
      <c r="F227" s="203"/>
      <c r="G227" s="155"/>
      <c r="H227" s="155"/>
      <c r="I227" s="114"/>
      <c r="J227" s="114"/>
      <c r="K227" s="90"/>
    </row>
    <row r="228" spans="1:11" ht="24">
      <c r="A228" s="131"/>
      <c r="B228" s="131"/>
      <c r="C228" s="213"/>
      <c r="D228" s="132"/>
      <c r="E228" s="161"/>
      <c r="F228" s="167"/>
      <c r="G228" s="158"/>
      <c r="H228" s="158"/>
      <c r="I228" s="131"/>
      <c r="J228" s="131"/>
      <c r="K228" s="49"/>
    </row>
    <row r="229" spans="1:11" ht="24">
      <c r="A229" s="131"/>
      <c r="B229" s="131"/>
      <c r="C229" s="213"/>
      <c r="D229" s="132"/>
      <c r="E229" s="161"/>
      <c r="F229" s="167"/>
      <c r="G229" s="158"/>
      <c r="H229" s="158"/>
      <c r="I229" s="131"/>
      <c r="J229" s="131"/>
      <c r="K229" s="49"/>
    </row>
    <row r="230" spans="1:11" ht="24">
      <c r="A230" s="131"/>
      <c r="B230" s="131"/>
      <c r="C230" s="213"/>
      <c r="D230" s="132"/>
      <c r="E230" s="161"/>
      <c r="F230" s="167"/>
      <c r="G230" s="158"/>
      <c r="H230" s="158"/>
      <c r="I230" s="131"/>
      <c r="J230" s="131"/>
      <c r="K230" s="49"/>
    </row>
    <row r="231" spans="1:11" ht="24">
      <c r="A231" s="131"/>
      <c r="B231" s="131"/>
      <c r="C231" s="213"/>
      <c r="D231" s="132"/>
      <c r="E231" s="161"/>
      <c r="F231" s="167"/>
      <c r="G231" s="158"/>
      <c r="H231" s="158"/>
      <c r="I231" s="131"/>
      <c r="J231" s="131"/>
      <c r="K231" s="49"/>
    </row>
    <row r="232" spans="1:11" ht="24">
      <c r="A232" s="131"/>
      <c r="B232" s="131"/>
      <c r="C232" s="213"/>
      <c r="D232" s="132"/>
      <c r="E232" s="161"/>
      <c r="F232" s="167"/>
      <c r="G232" s="158"/>
      <c r="H232" s="158"/>
      <c r="I232" s="131"/>
      <c r="J232" s="131"/>
      <c r="K232" s="49"/>
    </row>
    <row r="233" spans="1:11" ht="24">
      <c r="A233" s="131"/>
      <c r="B233" s="131"/>
      <c r="C233" s="213"/>
      <c r="D233" s="132"/>
      <c r="E233" s="161"/>
      <c r="F233" s="167"/>
      <c r="G233" s="158"/>
      <c r="H233" s="158"/>
      <c r="I233" s="131"/>
      <c r="J233" s="131"/>
      <c r="K233" s="49"/>
    </row>
    <row r="234" spans="1:11" ht="24">
      <c r="A234" s="131"/>
      <c r="B234" s="131"/>
      <c r="C234" s="213"/>
      <c r="D234" s="132"/>
      <c r="E234" s="161"/>
      <c r="F234" s="167"/>
      <c r="G234" s="158"/>
      <c r="H234" s="158"/>
      <c r="I234" s="131"/>
      <c r="J234" s="131"/>
      <c r="K234" s="49"/>
    </row>
    <row r="235" spans="1:11" ht="24">
      <c r="A235" s="131"/>
      <c r="B235" s="131"/>
      <c r="C235" s="213"/>
      <c r="D235" s="132"/>
      <c r="E235" s="161"/>
      <c r="F235" s="167"/>
      <c r="G235" s="158"/>
      <c r="H235" s="158"/>
      <c r="I235" s="131"/>
      <c r="J235" s="131"/>
      <c r="K235" s="49"/>
    </row>
    <row r="236" spans="1:11" ht="24">
      <c r="A236" s="131"/>
      <c r="B236" s="131"/>
      <c r="C236" s="213"/>
      <c r="D236" s="132"/>
      <c r="E236" s="161"/>
      <c r="F236" s="167"/>
      <c r="G236" s="158"/>
      <c r="H236" s="158"/>
      <c r="I236" s="131"/>
      <c r="J236" s="131"/>
      <c r="K236" s="49"/>
    </row>
    <row r="237" spans="1:11" ht="24">
      <c r="A237" s="131"/>
      <c r="B237" s="131"/>
      <c r="C237" s="213"/>
      <c r="D237" s="132"/>
      <c r="E237" s="161"/>
      <c r="F237" s="167"/>
      <c r="G237" s="158"/>
      <c r="H237" s="158"/>
      <c r="I237" s="131"/>
      <c r="J237" s="131"/>
      <c r="K237" s="49"/>
    </row>
    <row r="238" spans="1:11" ht="24">
      <c r="A238" s="131"/>
      <c r="B238" s="131"/>
      <c r="C238" s="213"/>
      <c r="D238" s="132"/>
      <c r="E238" s="161"/>
      <c r="F238" s="167"/>
      <c r="G238" s="158"/>
      <c r="H238" s="158"/>
      <c r="I238" s="131"/>
      <c r="J238" s="131"/>
      <c r="K238" s="49"/>
    </row>
    <row r="239" spans="1:19" s="50" customFormat="1" ht="23.25">
      <c r="A239" s="59"/>
      <c r="B239" s="60"/>
      <c r="C239" s="214"/>
      <c r="D239" s="215"/>
      <c r="E239" s="216"/>
      <c r="F239" s="217"/>
      <c r="G239" s="59"/>
      <c r="H239" s="59"/>
      <c r="I239" s="218"/>
      <c r="J239" s="59"/>
      <c r="K239" s="218"/>
      <c r="L239" s="59"/>
      <c r="M239" s="59"/>
      <c r="N239" s="59"/>
      <c r="O239" s="59"/>
      <c r="P239" s="59"/>
      <c r="Q239" s="59"/>
      <c r="R239" s="59"/>
      <c r="S239" s="185"/>
    </row>
    <row r="240" spans="1:11" ht="23.25">
      <c r="A240" s="292" t="s">
        <v>0</v>
      </c>
      <c r="B240" s="292"/>
      <c r="C240" s="292"/>
      <c r="D240" s="292"/>
      <c r="E240" s="292"/>
      <c r="F240" s="292"/>
      <c r="G240" s="292"/>
      <c r="H240" s="292"/>
      <c r="I240" s="292"/>
      <c r="J240" s="292"/>
      <c r="K240" s="292"/>
    </row>
    <row r="241" spans="1:11" ht="23.25">
      <c r="A241" s="293" t="s">
        <v>198</v>
      </c>
      <c r="B241" s="293"/>
      <c r="C241" s="293"/>
      <c r="D241" s="293"/>
      <c r="E241" s="293"/>
      <c r="F241" s="293"/>
      <c r="G241" s="293"/>
      <c r="H241" s="293"/>
      <c r="I241" s="293"/>
      <c r="J241" s="293"/>
      <c r="K241" s="293"/>
    </row>
    <row r="242" spans="1:11" ht="23.25">
      <c r="A242" s="289" t="s">
        <v>91</v>
      </c>
      <c r="B242" s="289"/>
      <c r="C242" s="289"/>
      <c r="D242" s="289"/>
      <c r="E242" s="289"/>
      <c r="F242" s="289"/>
      <c r="G242" s="289"/>
      <c r="H242" s="289"/>
      <c r="I242" s="289"/>
      <c r="J242" s="289"/>
      <c r="K242" s="289"/>
    </row>
    <row r="243" spans="1:11" ht="23.25">
      <c r="A243" s="33" t="s">
        <v>1</v>
      </c>
      <c r="B243" s="34" t="s">
        <v>2</v>
      </c>
      <c r="C243" s="33" t="s">
        <v>42</v>
      </c>
      <c r="D243" s="33"/>
      <c r="E243" s="294" t="s">
        <v>5</v>
      </c>
      <c r="F243" s="295"/>
      <c r="G243" s="294" t="s">
        <v>10</v>
      </c>
      <c r="H243" s="295"/>
      <c r="I243" s="296" t="s">
        <v>12</v>
      </c>
      <c r="J243" s="34" t="s">
        <v>13</v>
      </c>
      <c r="K243" s="296" t="s">
        <v>16</v>
      </c>
    </row>
    <row r="244" spans="1:11" ht="23.25">
      <c r="A244" s="35"/>
      <c r="B244" s="36" t="s">
        <v>3</v>
      </c>
      <c r="C244" s="36" t="s">
        <v>4</v>
      </c>
      <c r="D244" s="36"/>
      <c r="E244" s="34" t="s">
        <v>6</v>
      </c>
      <c r="F244" s="34" t="s">
        <v>8</v>
      </c>
      <c r="G244" s="34" t="s">
        <v>11</v>
      </c>
      <c r="H244" s="33" t="s">
        <v>8</v>
      </c>
      <c r="I244" s="297"/>
      <c r="J244" s="36" t="s">
        <v>14</v>
      </c>
      <c r="K244" s="297"/>
    </row>
    <row r="245" spans="1:11" ht="23.25">
      <c r="A245" s="38"/>
      <c r="B245" s="39"/>
      <c r="C245" s="39"/>
      <c r="D245" s="39"/>
      <c r="E245" s="40" t="s">
        <v>7</v>
      </c>
      <c r="F245" s="40" t="s">
        <v>9</v>
      </c>
      <c r="G245" s="40"/>
      <c r="H245" s="41" t="s">
        <v>9</v>
      </c>
      <c r="I245" s="298"/>
      <c r="J245" s="40" t="s">
        <v>15</v>
      </c>
      <c r="K245" s="298"/>
    </row>
    <row r="246" spans="1:11" ht="22.5">
      <c r="A246" s="99">
        <v>1</v>
      </c>
      <c r="B246" s="99" t="s">
        <v>221</v>
      </c>
      <c r="C246" s="118" t="s">
        <v>78</v>
      </c>
      <c r="D246" s="140"/>
      <c r="E246" s="307" t="s">
        <v>302</v>
      </c>
      <c r="F246" s="101">
        <f>SUM(F248:F255)</f>
        <v>220000</v>
      </c>
      <c r="G246" s="116"/>
      <c r="H246" s="116"/>
      <c r="I246" s="99"/>
      <c r="J246" s="99"/>
      <c r="K246" s="99"/>
    </row>
    <row r="247" spans="1:11" ht="23.25">
      <c r="A247" s="99"/>
      <c r="B247" s="99"/>
      <c r="C247" s="118" t="s">
        <v>301</v>
      </c>
      <c r="D247" s="140"/>
      <c r="E247" s="308"/>
      <c r="F247" s="104"/>
      <c r="G247" s="116"/>
      <c r="H247" s="116"/>
      <c r="I247" s="99"/>
      <c r="J247" s="99"/>
      <c r="K247" s="42"/>
    </row>
    <row r="248" spans="1:11" ht="22.5">
      <c r="A248" s="99"/>
      <c r="B248" s="99"/>
      <c r="C248" s="119" t="s">
        <v>303</v>
      </c>
      <c r="D248" s="140"/>
      <c r="E248" s="308"/>
      <c r="F248" s="104">
        <v>20000</v>
      </c>
      <c r="G248" s="116"/>
      <c r="H248" s="116"/>
      <c r="I248" s="99" t="s">
        <v>18</v>
      </c>
      <c r="J248" s="99">
        <v>7</v>
      </c>
      <c r="K248" s="99" t="s">
        <v>47</v>
      </c>
    </row>
    <row r="249" spans="1:11" ht="22.5">
      <c r="A249" s="99"/>
      <c r="B249" s="99"/>
      <c r="C249" s="119" t="s">
        <v>228</v>
      </c>
      <c r="D249" s="140"/>
      <c r="E249" s="308"/>
      <c r="F249" s="104">
        <v>40000</v>
      </c>
      <c r="G249" s="116"/>
      <c r="H249" s="116"/>
      <c r="I249" s="99" t="s">
        <v>18</v>
      </c>
      <c r="J249" s="99">
        <v>7</v>
      </c>
      <c r="K249" s="99" t="s">
        <v>47</v>
      </c>
    </row>
    <row r="250" spans="1:11" ht="22.5">
      <c r="A250" s="99"/>
      <c r="B250" s="99"/>
      <c r="C250" s="119" t="s">
        <v>229</v>
      </c>
      <c r="D250" s="140"/>
      <c r="E250" s="308"/>
      <c r="F250" s="104">
        <v>40000</v>
      </c>
      <c r="G250" s="116"/>
      <c r="H250" s="116"/>
      <c r="I250" s="99" t="s">
        <v>18</v>
      </c>
      <c r="J250" s="99">
        <v>7</v>
      </c>
      <c r="K250" s="99" t="s">
        <v>47</v>
      </c>
    </row>
    <row r="251" spans="1:11" ht="22.5">
      <c r="A251" s="99"/>
      <c r="B251" s="99"/>
      <c r="C251" s="119" t="s">
        <v>305</v>
      </c>
      <c r="D251" s="140"/>
      <c r="E251" s="308"/>
      <c r="F251" s="104">
        <v>20000</v>
      </c>
      <c r="G251" s="116"/>
      <c r="H251" s="116"/>
      <c r="I251" s="99" t="s">
        <v>18</v>
      </c>
      <c r="J251" s="99">
        <v>7</v>
      </c>
      <c r="K251" s="99" t="s">
        <v>47</v>
      </c>
    </row>
    <row r="252" spans="1:11" ht="22.5">
      <c r="A252" s="99"/>
      <c r="B252" s="99"/>
      <c r="C252" s="119" t="s">
        <v>306</v>
      </c>
      <c r="D252" s="140"/>
      <c r="E252" s="308"/>
      <c r="F252" s="104">
        <v>30000</v>
      </c>
      <c r="G252" s="116"/>
      <c r="H252" s="116"/>
      <c r="I252" s="99" t="s">
        <v>18</v>
      </c>
      <c r="J252" s="99">
        <v>7</v>
      </c>
      <c r="K252" s="99" t="s">
        <v>47</v>
      </c>
    </row>
    <row r="253" spans="1:11" ht="22.5">
      <c r="A253" s="99"/>
      <c r="B253" s="99"/>
      <c r="C253" s="119" t="s">
        <v>309</v>
      </c>
      <c r="D253" s="140"/>
      <c r="E253" s="308"/>
      <c r="F253" s="104">
        <v>30000</v>
      </c>
      <c r="G253" s="116"/>
      <c r="H253" s="116"/>
      <c r="I253" s="99" t="s">
        <v>18</v>
      </c>
      <c r="J253" s="99">
        <v>7</v>
      </c>
      <c r="K253" s="99" t="s">
        <v>47</v>
      </c>
    </row>
    <row r="254" spans="1:11" ht="22.5">
      <c r="A254" s="99"/>
      <c r="B254" s="99"/>
      <c r="C254" s="119" t="s">
        <v>307</v>
      </c>
      <c r="D254" s="140"/>
      <c r="E254" s="308"/>
      <c r="F254" s="104">
        <v>20000</v>
      </c>
      <c r="G254" s="116"/>
      <c r="H254" s="116"/>
      <c r="I254" s="99" t="s">
        <v>18</v>
      </c>
      <c r="J254" s="99">
        <v>7</v>
      </c>
      <c r="K254" s="99" t="s">
        <v>47</v>
      </c>
    </row>
    <row r="255" spans="1:11" ht="22.5">
      <c r="A255" s="99"/>
      <c r="B255" s="99"/>
      <c r="C255" s="119" t="s">
        <v>308</v>
      </c>
      <c r="D255" s="140"/>
      <c r="E255" s="309"/>
      <c r="F255" s="104">
        <v>20000</v>
      </c>
      <c r="G255" s="116"/>
      <c r="H255" s="116"/>
      <c r="I255" s="99" t="s">
        <v>18</v>
      </c>
      <c r="J255" s="99">
        <v>7</v>
      </c>
      <c r="K255" s="99" t="s">
        <v>47</v>
      </c>
    </row>
    <row r="256" spans="1:11" ht="22.5">
      <c r="A256" s="131"/>
      <c r="B256" s="131"/>
      <c r="C256" s="213"/>
      <c r="D256" s="160"/>
      <c r="E256" s="161"/>
      <c r="F256" s="167"/>
      <c r="G256" s="132"/>
      <c r="H256" s="132"/>
      <c r="I256" s="131"/>
      <c r="J256" s="131"/>
      <c r="K256" s="131"/>
    </row>
    <row r="257" spans="1:11" ht="23.25">
      <c r="A257" s="131"/>
      <c r="B257" s="131"/>
      <c r="C257" s="159"/>
      <c r="D257" s="159"/>
      <c r="E257" s="161"/>
      <c r="F257" s="167"/>
      <c r="G257" s="131"/>
      <c r="H257" s="131"/>
      <c r="I257" s="131"/>
      <c r="J257" s="131"/>
      <c r="K257" s="49"/>
    </row>
    <row r="258" spans="1:11" ht="23.25">
      <c r="A258" s="131"/>
      <c r="B258" s="131"/>
      <c r="C258" s="160"/>
      <c r="D258" s="159"/>
      <c r="E258" s="161"/>
      <c r="F258" s="221"/>
      <c r="G258" s="132"/>
      <c r="H258" s="132"/>
      <c r="I258" s="131"/>
      <c r="J258" s="131"/>
      <c r="K258" s="49"/>
    </row>
    <row r="259" spans="1:11" ht="23.25">
      <c r="A259" s="131"/>
      <c r="B259" s="131"/>
      <c r="C259" s="160"/>
      <c r="D259" s="159"/>
      <c r="E259" s="161"/>
      <c r="F259" s="221"/>
      <c r="G259" s="132"/>
      <c r="H259" s="132"/>
      <c r="I259" s="131"/>
      <c r="J259" s="131"/>
      <c r="K259" s="49"/>
    </row>
    <row r="260" spans="1:11" ht="23.25">
      <c r="A260" s="131"/>
      <c r="B260" s="131"/>
      <c r="C260" s="160"/>
      <c r="D260" s="159"/>
      <c r="E260" s="161"/>
      <c r="F260" s="221"/>
      <c r="G260" s="132"/>
      <c r="H260" s="132"/>
      <c r="I260" s="131"/>
      <c r="J260" s="131"/>
      <c r="K260" s="49"/>
    </row>
    <row r="261" spans="1:11" ht="23.25">
      <c r="A261" s="131"/>
      <c r="B261" s="131"/>
      <c r="C261" s="160"/>
      <c r="D261" s="159"/>
      <c r="E261" s="161"/>
      <c r="F261" s="221"/>
      <c r="G261" s="132"/>
      <c r="H261" s="132"/>
      <c r="I261" s="131"/>
      <c r="J261" s="131"/>
      <c r="K261" s="49"/>
    </row>
    <row r="262" spans="1:11" ht="24">
      <c r="A262" s="131"/>
      <c r="B262" s="131"/>
      <c r="C262" s="222"/>
      <c r="D262" s="132"/>
      <c r="E262" s="161"/>
      <c r="F262" s="167"/>
      <c r="G262" s="158"/>
      <c r="H262" s="158"/>
      <c r="I262" s="131"/>
      <c r="J262" s="131"/>
      <c r="K262" s="49"/>
    </row>
    <row r="263" spans="1:11" ht="24">
      <c r="A263" s="131"/>
      <c r="B263" s="131"/>
      <c r="C263" s="223"/>
      <c r="D263" s="159"/>
      <c r="E263" s="161"/>
      <c r="F263" s="167"/>
      <c r="G263" s="158"/>
      <c r="H263" s="158"/>
      <c r="I263" s="131"/>
      <c r="J263" s="131"/>
      <c r="K263" s="49"/>
    </row>
    <row r="264" spans="1:11" ht="24">
      <c r="A264" s="131"/>
      <c r="B264" s="131"/>
      <c r="C264" s="223"/>
      <c r="D264" s="159"/>
      <c r="E264" s="161"/>
      <c r="F264" s="167"/>
      <c r="G264" s="158"/>
      <c r="H264" s="158"/>
      <c r="I264" s="131"/>
      <c r="J264" s="131"/>
      <c r="K264" s="49"/>
    </row>
    <row r="265" spans="1:11" ht="24">
      <c r="A265" s="131"/>
      <c r="B265" s="131"/>
      <c r="C265" s="223"/>
      <c r="D265" s="159"/>
      <c r="E265" s="161"/>
      <c r="F265" s="167"/>
      <c r="G265" s="158"/>
      <c r="H265" s="158"/>
      <c r="I265" s="131"/>
      <c r="J265" s="131"/>
      <c r="K265" s="49"/>
    </row>
    <row r="266" spans="1:11" ht="24">
      <c r="A266" s="131"/>
      <c r="B266" s="131"/>
      <c r="C266" s="213"/>
      <c r="D266" s="132"/>
      <c r="E266" s="161"/>
      <c r="F266" s="167"/>
      <c r="G266" s="158"/>
      <c r="H266" s="158"/>
      <c r="I266" s="131"/>
      <c r="J266" s="131"/>
      <c r="K266" s="49"/>
    </row>
    <row r="267" spans="1:11" ht="23.25">
      <c r="A267" s="59"/>
      <c r="B267" s="60"/>
      <c r="C267" s="59"/>
      <c r="D267" s="59"/>
      <c r="E267" s="141"/>
      <c r="F267" s="60"/>
      <c r="G267" s="59"/>
      <c r="H267" s="59"/>
      <c r="I267" s="59"/>
      <c r="J267" s="59"/>
      <c r="K267" s="59" t="s">
        <v>0</v>
      </c>
    </row>
    <row r="268" spans="1:11" ht="23.25">
      <c r="A268" s="288" t="s">
        <v>198</v>
      </c>
      <c r="B268" s="288"/>
      <c r="C268" s="288"/>
      <c r="D268" s="288"/>
      <c r="E268" s="288"/>
      <c r="F268" s="288"/>
      <c r="G268" s="288"/>
      <c r="H268" s="288"/>
      <c r="I268" s="288"/>
      <c r="J268" s="288"/>
      <c r="K268" s="288"/>
    </row>
    <row r="269" spans="1:11" ht="23.25">
      <c r="A269" s="289" t="s">
        <v>63</v>
      </c>
      <c r="B269" s="289"/>
      <c r="C269" s="289"/>
      <c r="D269" s="289"/>
      <c r="E269" s="289"/>
      <c r="F269" s="289"/>
      <c r="G269" s="289"/>
      <c r="H269" s="289"/>
      <c r="I269" s="289"/>
      <c r="J269" s="289"/>
      <c r="K269" s="289"/>
    </row>
    <row r="270" spans="1:11" ht="23.25">
      <c r="A270" s="42" t="s">
        <v>1</v>
      </c>
      <c r="B270" s="64" t="s">
        <v>2</v>
      </c>
      <c r="C270" s="64" t="s">
        <v>42</v>
      </c>
      <c r="D270" s="64" t="s">
        <v>49</v>
      </c>
      <c r="E270" s="290" t="s">
        <v>5</v>
      </c>
      <c r="F270" s="291"/>
      <c r="G270" s="290" t="s">
        <v>10</v>
      </c>
      <c r="H270" s="291"/>
      <c r="I270" s="64" t="s">
        <v>12</v>
      </c>
      <c r="J270" s="64" t="s">
        <v>13</v>
      </c>
      <c r="K270" s="64" t="s">
        <v>16</v>
      </c>
    </row>
    <row r="271" spans="1:11" ht="23.25">
      <c r="A271" s="48"/>
      <c r="B271" s="65" t="s">
        <v>3</v>
      </c>
      <c r="C271" s="65" t="s">
        <v>4</v>
      </c>
      <c r="D271" s="65" t="s">
        <v>50</v>
      </c>
      <c r="E271" s="65" t="s">
        <v>6</v>
      </c>
      <c r="F271" s="65" t="s">
        <v>8</v>
      </c>
      <c r="G271" s="65" t="s">
        <v>11</v>
      </c>
      <c r="H271" s="65" t="s">
        <v>8</v>
      </c>
      <c r="I271" s="66"/>
      <c r="J271" s="65" t="s">
        <v>14</v>
      </c>
      <c r="K271" s="57"/>
    </row>
    <row r="272" spans="1:11" s="145" customFormat="1" ht="23.25">
      <c r="A272" s="142"/>
      <c r="B272" s="123"/>
      <c r="C272" s="123" t="s">
        <v>310</v>
      </c>
      <c r="D272" s="123"/>
      <c r="E272" s="143"/>
      <c r="F272" s="143" t="s">
        <v>9</v>
      </c>
      <c r="G272" s="143"/>
      <c r="H272" s="143" t="s">
        <v>9</v>
      </c>
      <c r="I272" s="123"/>
      <c r="J272" s="143" t="s">
        <v>15</v>
      </c>
      <c r="K272" s="144"/>
    </row>
    <row r="273" spans="1:11" s="145" customFormat="1" ht="23.25">
      <c r="A273" s="99">
        <v>1</v>
      </c>
      <c r="B273" s="99" t="s">
        <v>221</v>
      </c>
      <c r="C273" s="140" t="s">
        <v>46</v>
      </c>
      <c r="D273" s="102" t="s">
        <v>51</v>
      </c>
      <c r="E273" s="146"/>
      <c r="F273" s="101">
        <f>SUM(F275:F276)</f>
        <v>60000</v>
      </c>
      <c r="G273" s="111"/>
      <c r="H273" s="116"/>
      <c r="I273" s="99"/>
      <c r="J273" s="99"/>
      <c r="K273" s="99"/>
    </row>
    <row r="274" spans="1:11" s="145" customFormat="1" ht="23.25">
      <c r="A274" s="99"/>
      <c r="B274" s="108"/>
      <c r="C274" s="140" t="s">
        <v>92</v>
      </c>
      <c r="D274" s="102"/>
      <c r="E274" s="121"/>
      <c r="F274" s="122"/>
      <c r="G274" s="111"/>
      <c r="H274" s="116"/>
      <c r="I274" s="99"/>
      <c r="J274" s="99"/>
      <c r="K274" s="99"/>
    </row>
    <row r="275" spans="1:11" s="145" customFormat="1" ht="23.25">
      <c r="A275" s="99"/>
      <c r="B275" s="108"/>
      <c r="C275" s="119" t="s">
        <v>151</v>
      </c>
      <c r="D275" s="102" t="s">
        <v>51</v>
      </c>
      <c r="E275" s="311" t="s">
        <v>311</v>
      </c>
      <c r="F275" s="104">
        <v>30000</v>
      </c>
      <c r="G275" s="111"/>
      <c r="H275" s="116"/>
      <c r="I275" s="99" t="s">
        <v>18</v>
      </c>
      <c r="J275" s="99">
        <v>7</v>
      </c>
      <c r="K275" s="99" t="s">
        <v>47</v>
      </c>
    </row>
    <row r="276" spans="1:11" s="145" customFormat="1" ht="23.25">
      <c r="A276" s="99"/>
      <c r="B276" s="108"/>
      <c r="C276" s="174" t="s">
        <v>152</v>
      </c>
      <c r="D276" s="102"/>
      <c r="E276" s="311" t="s">
        <v>311</v>
      </c>
      <c r="F276" s="104">
        <v>30000</v>
      </c>
      <c r="G276" s="111"/>
      <c r="H276" s="116"/>
      <c r="I276" s="99" t="s">
        <v>18</v>
      </c>
      <c r="J276" s="99">
        <v>7</v>
      </c>
      <c r="K276" s="99" t="s">
        <v>47</v>
      </c>
    </row>
    <row r="277" spans="1:11" s="145" customFormat="1" ht="23.25">
      <c r="A277" s="99"/>
      <c r="B277" s="108"/>
      <c r="C277" s="119"/>
      <c r="D277" s="102"/>
      <c r="E277" s="121"/>
      <c r="F277" s="104"/>
      <c r="G277" s="111"/>
      <c r="H277" s="116"/>
      <c r="I277" s="99"/>
      <c r="J277" s="99"/>
      <c r="K277" s="99"/>
    </row>
    <row r="278" spans="1:11" s="145" customFormat="1" ht="23.25">
      <c r="A278" s="99">
        <v>2</v>
      </c>
      <c r="B278" s="99" t="s">
        <v>221</v>
      </c>
      <c r="C278" s="140" t="s">
        <v>93</v>
      </c>
      <c r="D278" s="102"/>
      <c r="E278" s="121"/>
      <c r="F278" s="113">
        <f>SUM(F279)</f>
        <v>280000</v>
      </c>
      <c r="G278" s="116"/>
      <c r="H278" s="116"/>
      <c r="I278" s="99"/>
      <c r="J278" s="99"/>
      <c r="K278" s="99"/>
    </row>
    <row r="279" spans="1:11" s="145" customFormat="1" ht="23.25">
      <c r="A279" s="99"/>
      <c r="B279" s="108"/>
      <c r="C279" s="140" t="s">
        <v>147</v>
      </c>
      <c r="D279" s="102"/>
      <c r="E279" s="121"/>
      <c r="F279" s="113">
        <f>SUM(F280:F283)</f>
        <v>280000</v>
      </c>
      <c r="G279" s="116"/>
      <c r="H279" s="116"/>
      <c r="I279" s="99"/>
      <c r="J279" s="99"/>
      <c r="K279" s="99"/>
    </row>
    <row r="280" spans="1:11" s="145" customFormat="1" ht="23.25">
      <c r="A280" s="99"/>
      <c r="B280" s="108"/>
      <c r="C280" s="139" t="s">
        <v>121</v>
      </c>
      <c r="D280" s="102"/>
      <c r="E280" s="311" t="s">
        <v>311</v>
      </c>
      <c r="F280" s="112">
        <v>20000</v>
      </c>
      <c r="G280" s="116"/>
      <c r="H280" s="116"/>
      <c r="I280" s="99" t="s">
        <v>18</v>
      </c>
      <c r="J280" s="99">
        <v>7</v>
      </c>
      <c r="K280" s="99" t="s">
        <v>47</v>
      </c>
    </row>
    <row r="281" spans="1:11" s="145" customFormat="1" ht="23.25">
      <c r="A281" s="99"/>
      <c r="B281" s="108"/>
      <c r="C281" s="139" t="s">
        <v>153</v>
      </c>
      <c r="D281" s="102"/>
      <c r="E281" s="311" t="s">
        <v>311</v>
      </c>
      <c r="F281" s="112">
        <v>60000</v>
      </c>
      <c r="G281" s="116"/>
      <c r="H281" s="116"/>
      <c r="I281" s="99" t="s">
        <v>18</v>
      </c>
      <c r="J281" s="99">
        <v>7</v>
      </c>
      <c r="K281" s="99" t="s">
        <v>47</v>
      </c>
    </row>
    <row r="282" spans="1:11" s="145" customFormat="1" ht="23.25">
      <c r="A282" s="99"/>
      <c r="B282" s="108"/>
      <c r="C282" s="119" t="s">
        <v>154</v>
      </c>
      <c r="D282" s="102"/>
      <c r="E282" s="311" t="s">
        <v>311</v>
      </c>
      <c r="F282" s="112">
        <v>100000</v>
      </c>
      <c r="G282" s="116"/>
      <c r="H282" s="116"/>
      <c r="I282" s="99" t="s">
        <v>18</v>
      </c>
      <c r="J282" s="99">
        <v>7</v>
      </c>
      <c r="K282" s="99" t="s">
        <v>47</v>
      </c>
    </row>
    <row r="283" spans="1:11" s="145" customFormat="1" ht="23.25">
      <c r="A283" s="99"/>
      <c r="B283" s="108"/>
      <c r="C283" s="119" t="s">
        <v>155</v>
      </c>
      <c r="D283" s="102"/>
      <c r="E283" s="311" t="s">
        <v>311</v>
      </c>
      <c r="F283" s="112">
        <v>100000</v>
      </c>
      <c r="G283" s="116"/>
      <c r="H283" s="116"/>
      <c r="I283" s="99" t="s">
        <v>18</v>
      </c>
      <c r="J283" s="99">
        <v>7</v>
      </c>
      <c r="K283" s="99" t="s">
        <v>47</v>
      </c>
    </row>
    <row r="284" spans="1:11" s="145" customFormat="1" ht="23.25">
      <c r="A284" s="99">
        <v>3</v>
      </c>
      <c r="B284" s="99" t="s">
        <v>221</v>
      </c>
      <c r="C284" s="118" t="s">
        <v>156</v>
      </c>
      <c r="D284" s="102"/>
      <c r="E284" s="121"/>
      <c r="F284" s="113"/>
      <c r="G284" s="116"/>
      <c r="H284" s="116"/>
      <c r="I284" s="99"/>
      <c r="J284" s="99"/>
      <c r="K284" s="99"/>
    </row>
    <row r="285" spans="1:11" s="145" customFormat="1" ht="23.25">
      <c r="A285" s="99"/>
      <c r="B285" s="108"/>
      <c r="C285" s="118" t="s">
        <v>78</v>
      </c>
      <c r="D285" s="102"/>
      <c r="E285" s="124"/>
      <c r="F285" s="113">
        <f>SUM(F287:F291)</f>
        <v>660000</v>
      </c>
      <c r="G285" s="116"/>
      <c r="H285" s="116"/>
      <c r="I285" s="99"/>
      <c r="J285" s="99"/>
      <c r="K285" s="99"/>
    </row>
    <row r="286" spans="1:11" s="145" customFormat="1" ht="23.25">
      <c r="A286" s="99"/>
      <c r="B286" s="108"/>
      <c r="C286" s="118" t="s">
        <v>157</v>
      </c>
      <c r="D286" s="102"/>
      <c r="E286" s="121"/>
      <c r="F286" s="112"/>
      <c r="G286" s="116"/>
      <c r="H286" s="116"/>
      <c r="I286" s="99"/>
      <c r="J286" s="99"/>
      <c r="K286" s="99"/>
    </row>
    <row r="287" spans="1:11" s="145" customFormat="1" ht="23.25">
      <c r="A287" s="99"/>
      <c r="B287" s="108"/>
      <c r="C287" s="169" t="s">
        <v>158</v>
      </c>
      <c r="D287" s="102"/>
      <c r="E287" s="310" t="s">
        <v>156</v>
      </c>
      <c r="F287" s="112">
        <v>300000</v>
      </c>
      <c r="G287" s="116"/>
      <c r="H287" s="116"/>
      <c r="I287" s="99" t="s">
        <v>18</v>
      </c>
      <c r="J287" s="99">
        <v>7</v>
      </c>
      <c r="K287" s="99" t="s">
        <v>47</v>
      </c>
    </row>
    <row r="288" spans="1:11" s="145" customFormat="1" ht="23.25">
      <c r="A288" s="99">
        <v>4</v>
      </c>
      <c r="B288" s="99" t="s">
        <v>221</v>
      </c>
      <c r="C288" s="219" t="s">
        <v>160</v>
      </c>
      <c r="D288" s="102"/>
      <c r="E288" s="311" t="s">
        <v>313</v>
      </c>
      <c r="F288" s="113">
        <f>SUM(F290:F291)</f>
        <v>180000</v>
      </c>
      <c r="G288" s="116"/>
      <c r="H288" s="116"/>
      <c r="I288" s="99"/>
      <c r="J288" s="99"/>
      <c r="K288" s="99"/>
    </row>
    <row r="289" spans="1:11" s="145" customFormat="1" ht="23.25">
      <c r="A289" s="99"/>
      <c r="B289" s="108"/>
      <c r="C289" s="169" t="s">
        <v>312</v>
      </c>
      <c r="D289" s="102"/>
      <c r="E289" s="121"/>
      <c r="F289" s="112"/>
      <c r="G289" s="116"/>
      <c r="H289" s="116"/>
      <c r="I289" s="99"/>
      <c r="J289" s="99"/>
      <c r="K289" s="99"/>
    </row>
    <row r="290" spans="1:11" s="145" customFormat="1" ht="23.25">
      <c r="A290" s="99"/>
      <c r="B290" s="108"/>
      <c r="C290" s="169" t="s">
        <v>314</v>
      </c>
      <c r="D290" s="102"/>
      <c r="E290" s="311" t="s">
        <v>313</v>
      </c>
      <c r="F290" s="112">
        <v>150000</v>
      </c>
      <c r="G290" s="116"/>
      <c r="H290" s="116"/>
      <c r="I290" s="99" t="s">
        <v>18</v>
      </c>
      <c r="J290" s="99">
        <v>7</v>
      </c>
      <c r="K290" s="99" t="s">
        <v>47</v>
      </c>
    </row>
    <row r="291" spans="1:11" s="145" customFormat="1" ht="23.25">
      <c r="A291" s="99"/>
      <c r="B291" s="108"/>
      <c r="C291" s="169" t="s">
        <v>162</v>
      </c>
      <c r="D291" s="102"/>
      <c r="E291" s="311" t="s">
        <v>313</v>
      </c>
      <c r="F291" s="112">
        <v>30000</v>
      </c>
      <c r="G291" s="116"/>
      <c r="H291" s="116"/>
      <c r="I291" s="99" t="s">
        <v>18</v>
      </c>
      <c r="J291" s="99">
        <v>7</v>
      </c>
      <c r="K291" s="99" t="s">
        <v>47</v>
      </c>
    </row>
    <row r="292" spans="1:11" s="145" customFormat="1" ht="23.25">
      <c r="A292" s="131"/>
      <c r="B292" s="132"/>
      <c r="C292" s="223"/>
      <c r="D292" s="157"/>
      <c r="E292" s="161"/>
      <c r="F292" s="152"/>
      <c r="G292" s="132"/>
      <c r="H292" s="132"/>
      <c r="I292" s="131"/>
      <c r="J292" s="131"/>
      <c r="K292" s="131"/>
    </row>
    <row r="293" spans="1:11" s="145" customFormat="1" ht="23.25">
      <c r="A293" s="131"/>
      <c r="B293" s="132"/>
      <c r="C293" s="159"/>
      <c r="D293" s="160"/>
      <c r="E293" s="161"/>
      <c r="F293" s="152"/>
      <c r="G293" s="132"/>
      <c r="H293" s="132"/>
      <c r="I293" s="132"/>
      <c r="J293" s="132"/>
      <c r="K293" s="132" t="s">
        <v>0</v>
      </c>
    </row>
    <row r="294" spans="1:11" ht="23.25">
      <c r="A294" s="293" t="s">
        <v>198</v>
      </c>
      <c r="B294" s="293"/>
      <c r="C294" s="293"/>
      <c r="D294" s="293"/>
      <c r="E294" s="293"/>
      <c r="F294" s="293"/>
      <c r="G294" s="293"/>
      <c r="H294" s="293"/>
      <c r="I294" s="293"/>
      <c r="J294" s="293"/>
      <c r="K294" s="293"/>
    </row>
    <row r="295" spans="1:11" ht="23.25">
      <c r="A295" s="293" t="s">
        <v>94</v>
      </c>
      <c r="B295" s="293"/>
      <c r="C295" s="293"/>
      <c r="D295" s="293"/>
      <c r="E295" s="293"/>
      <c r="F295" s="293"/>
      <c r="G295" s="293"/>
      <c r="H295" s="293"/>
      <c r="I295" s="293"/>
      <c r="J295" s="293"/>
      <c r="K295" s="293"/>
    </row>
    <row r="296" spans="1:11" ht="23.25">
      <c r="A296" s="32"/>
      <c r="B296" s="32"/>
      <c r="C296" s="32"/>
      <c r="D296" s="32"/>
      <c r="E296" s="32"/>
      <c r="F296" s="300"/>
      <c r="G296" s="300"/>
      <c r="H296" s="32"/>
      <c r="I296" s="32"/>
      <c r="J296" s="32"/>
      <c r="K296" s="32"/>
    </row>
    <row r="297" spans="1:11" ht="23.25">
      <c r="A297" s="33" t="s">
        <v>1</v>
      </c>
      <c r="B297" s="34" t="s">
        <v>2</v>
      </c>
      <c r="C297" s="33" t="s">
        <v>42</v>
      </c>
      <c r="D297" s="33" t="s">
        <v>49</v>
      </c>
      <c r="E297" s="294" t="s">
        <v>5</v>
      </c>
      <c r="F297" s="295"/>
      <c r="G297" s="294" t="s">
        <v>10</v>
      </c>
      <c r="H297" s="295"/>
      <c r="I297" s="34" t="s">
        <v>12</v>
      </c>
      <c r="J297" s="34" t="s">
        <v>13</v>
      </c>
      <c r="K297" s="34" t="s">
        <v>16</v>
      </c>
    </row>
    <row r="298" spans="1:11" ht="23.25">
      <c r="A298" s="35"/>
      <c r="B298" s="36" t="s">
        <v>3</v>
      </c>
      <c r="C298" s="36" t="s">
        <v>4</v>
      </c>
      <c r="D298" s="36" t="s">
        <v>50</v>
      </c>
      <c r="E298" s="34" t="s">
        <v>6</v>
      </c>
      <c r="F298" s="34" t="s">
        <v>8</v>
      </c>
      <c r="G298" s="34" t="s">
        <v>11</v>
      </c>
      <c r="H298" s="33" t="s">
        <v>8</v>
      </c>
      <c r="I298" s="37"/>
      <c r="J298" s="36" t="s">
        <v>14</v>
      </c>
      <c r="K298" s="37"/>
    </row>
    <row r="299" spans="1:11" ht="23.25">
      <c r="A299" s="38"/>
      <c r="B299" s="39"/>
      <c r="C299" s="39"/>
      <c r="D299" s="39"/>
      <c r="E299" s="40" t="s">
        <v>7</v>
      </c>
      <c r="F299" s="40" t="s">
        <v>9</v>
      </c>
      <c r="G299" s="40"/>
      <c r="H299" s="41" t="s">
        <v>9</v>
      </c>
      <c r="I299" s="39"/>
      <c r="J299" s="40" t="s">
        <v>15</v>
      </c>
      <c r="K299" s="39"/>
    </row>
    <row r="300" spans="1:11" ht="22.5">
      <c r="A300" s="99">
        <v>1</v>
      </c>
      <c r="B300" s="99" t="s">
        <v>221</v>
      </c>
      <c r="C300" s="118" t="s">
        <v>163</v>
      </c>
      <c r="D300" s="119" t="s">
        <v>51</v>
      </c>
      <c r="E300" s="121"/>
      <c r="F300" s="101">
        <f>SUM(F301+F307+F309)</f>
        <v>1860800</v>
      </c>
      <c r="G300" s="111"/>
      <c r="H300" s="99"/>
      <c r="I300" s="116"/>
      <c r="J300" s="99"/>
      <c r="K300" s="99"/>
    </row>
    <row r="301" spans="1:11" ht="22.5">
      <c r="A301" s="99"/>
      <c r="B301" s="108"/>
      <c r="C301" s="118" t="s">
        <v>100</v>
      </c>
      <c r="D301" s="119"/>
      <c r="E301" s="121"/>
      <c r="F301" s="101">
        <f>SUM(F302:F306)</f>
        <v>1015800</v>
      </c>
      <c r="G301" s="111"/>
      <c r="H301" s="116"/>
      <c r="I301" s="116"/>
      <c r="J301" s="99"/>
      <c r="K301" s="99"/>
    </row>
    <row r="302" spans="1:11" ht="22.5">
      <c r="A302" s="99"/>
      <c r="B302" s="108"/>
      <c r="C302" s="119" t="s">
        <v>315</v>
      </c>
      <c r="D302" s="119"/>
      <c r="E302" s="303" t="s">
        <v>316</v>
      </c>
      <c r="F302" s="147">
        <v>201000</v>
      </c>
      <c r="G302" s="111"/>
      <c r="H302" s="116"/>
      <c r="I302" s="99" t="s">
        <v>18</v>
      </c>
      <c r="J302" s="99">
        <v>60</v>
      </c>
      <c r="K302" s="99" t="s">
        <v>47</v>
      </c>
    </row>
    <row r="303" spans="1:11" ht="22.5">
      <c r="A303" s="99"/>
      <c r="B303" s="108"/>
      <c r="C303" s="119" t="s">
        <v>317</v>
      </c>
      <c r="D303" s="119"/>
      <c r="E303" s="303" t="s">
        <v>316</v>
      </c>
      <c r="F303" s="147">
        <v>201000</v>
      </c>
      <c r="G303" s="111"/>
      <c r="H303" s="116"/>
      <c r="I303" s="99" t="s">
        <v>18</v>
      </c>
      <c r="J303" s="99">
        <v>60</v>
      </c>
      <c r="K303" s="99" t="s">
        <v>47</v>
      </c>
    </row>
    <row r="304" spans="1:11" ht="22.5">
      <c r="A304" s="99"/>
      <c r="B304" s="108"/>
      <c r="C304" s="119" t="s">
        <v>318</v>
      </c>
      <c r="D304" s="119"/>
      <c r="E304" s="303" t="s">
        <v>316</v>
      </c>
      <c r="F304" s="104">
        <v>201000</v>
      </c>
      <c r="G304" s="111"/>
      <c r="H304" s="116"/>
      <c r="I304" s="99" t="s">
        <v>18</v>
      </c>
      <c r="J304" s="99">
        <v>60</v>
      </c>
      <c r="K304" s="99" t="s">
        <v>47</v>
      </c>
    </row>
    <row r="305" spans="1:11" ht="22.5">
      <c r="A305" s="99"/>
      <c r="B305" s="108"/>
      <c r="C305" s="119" t="s">
        <v>319</v>
      </c>
      <c r="D305" s="118"/>
      <c r="E305" s="303" t="s">
        <v>316</v>
      </c>
      <c r="F305" s="104">
        <v>206800</v>
      </c>
      <c r="G305" s="111"/>
      <c r="H305" s="116"/>
      <c r="I305" s="99" t="s">
        <v>18</v>
      </c>
      <c r="J305" s="99">
        <v>60</v>
      </c>
      <c r="K305" s="99" t="s">
        <v>47</v>
      </c>
    </row>
    <row r="306" spans="1:11" ht="22.5">
      <c r="A306" s="99"/>
      <c r="B306" s="108"/>
      <c r="C306" s="119" t="s">
        <v>320</v>
      </c>
      <c r="D306" s="118"/>
      <c r="E306" s="303" t="s">
        <v>316</v>
      </c>
      <c r="F306" s="104">
        <v>206000</v>
      </c>
      <c r="G306" s="111"/>
      <c r="H306" s="116"/>
      <c r="I306" s="99" t="s">
        <v>18</v>
      </c>
      <c r="J306" s="99">
        <v>60</v>
      </c>
      <c r="K306" s="99" t="s">
        <v>47</v>
      </c>
    </row>
    <row r="307" spans="1:11" ht="22.5">
      <c r="A307" s="99">
        <v>2</v>
      </c>
      <c r="B307" s="99" t="s">
        <v>221</v>
      </c>
      <c r="C307" s="219" t="s">
        <v>321</v>
      </c>
      <c r="D307" s="102"/>
      <c r="E307" s="311"/>
      <c r="F307" s="113">
        <f>SUM(F308)</f>
        <v>188500</v>
      </c>
      <c r="G307" s="116"/>
      <c r="H307" s="116"/>
      <c r="I307" s="99"/>
      <c r="J307" s="99"/>
      <c r="K307" s="99"/>
    </row>
    <row r="308" spans="1:11" ht="22.5">
      <c r="A308" s="99"/>
      <c r="B308" s="108"/>
      <c r="C308" s="169" t="s">
        <v>322</v>
      </c>
      <c r="D308" s="102"/>
      <c r="E308" s="303" t="s">
        <v>316</v>
      </c>
      <c r="F308" s="112">
        <v>188500</v>
      </c>
      <c r="G308" s="116"/>
      <c r="H308" s="116"/>
      <c r="I308" s="99" t="s">
        <v>18</v>
      </c>
      <c r="J308" s="99">
        <v>60</v>
      </c>
      <c r="K308" s="99" t="s">
        <v>47</v>
      </c>
    </row>
    <row r="309" spans="1:11" ht="22.5">
      <c r="A309" s="99">
        <v>3</v>
      </c>
      <c r="B309" s="99" t="s">
        <v>221</v>
      </c>
      <c r="C309" s="219" t="s">
        <v>323</v>
      </c>
      <c r="D309" s="102"/>
      <c r="E309" s="303"/>
      <c r="F309" s="113">
        <f>SUM(F310:F313)</f>
        <v>656500</v>
      </c>
      <c r="G309" s="116"/>
      <c r="H309" s="116"/>
      <c r="I309" s="99"/>
      <c r="J309" s="99"/>
      <c r="K309" s="99"/>
    </row>
    <row r="310" spans="1:11" ht="22.5">
      <c r="A310" s="99"/>
      <c r="B310" s="108"/>
      <c r="C310" s="169" t="s">
        <v>324</v>
      </c>
      <c r="D310" s="102"/>
      <c r="E310" s="303" t="s">
        <v>316</v>
      </c>
      <c r="F310" s="112">
        <v>214000</v>
      </c>
      <c r="G310" s="116"/>
      <c r="H310" s="116"/>
      <c r="I310" s="99" t="s">
        <v>18</v>
      </c>
      <c r="J310" s="99">
        <v>60</v>
      </c>
      <c r="K310" s="99" t="s">
        <v>47</v>
      </c>
    </row>
    <row r="311" spans="1:11" ht="22.5">
      <c r="A311" s="99"/>
      <c r="B311" s="108"/>
      <c r="C311" s="169" t="s">
        <v>325</v>
      </c>
      <c r="D311" s="102"/>
      <c r="E311" s="303" t="s">
        <v>316</v>
      </c>
      <c r="F311" s="112">
        <v>199500</v>
      </c>
      <c r="G311" s="116"/>
      <c r="H311" s="116"/>
      <c r="I311" s="99" t="s">
        <v>18</v>
      </c>
      <c r="J311" s="99">
        <v>60</v>
      </c>
      <c r="K311" s="99" t="s">
        <v>47</v>
      </c>
    </row>
    <row r="312" spans="1:11" ht="22.5">
      <c r="A312" s="99"/>
      <c r="B312" s="108"/>
      <c r="C312" s="169" t="s">
        <v>326</v>
      </c>
      <c r="D312" s="102"/>
      <c r="E312" s="303"/>
      <c r="F312" s="112"/>
      <c r="G312" s="116"/>
      <c r="H312" s="116"/>
      <c r="I312" s="99"/>
      <c r="J312" s="99"/>
      <c r="K312" s="99"/>
    </row>
    <row r="313" spans="1:11" ht="22.5">
      <c r="A313" s="99"/>
      <c r="B313" s="108"/>
      <c r="C313" s="169" t="s">
        <v>327</v>
      </c>
      <c r="D313" s="102"/>
      <c r="E313" s="303" t="s">
        <v>316</v>
      </c>
      <c r="F313" s="112">
        <v>243000</v>
      </c>
      <c r="G313" s="116"/>
      <c r="H313" s="116"/>
      <c r="I313" s="99" t="s">
        <v>18</v>
      </c>
      <c r="J313" s="99">
        <v>60</v>
      </c>
      <c r="K313" s="99" t="s">
        <v>47</v>
      </c>
    </row>
    <row r="314" spans="1:11" ht="22.5">
      <c r="A314" s="99"/>
      <c r="B314" s="108"/>
      <c r="C314" s="169"/>
      <c r="D314" s="102"/>
      <c r="E314" s="303"/>
      <c r="F314" s="112"/>
      <c r="G314" s="116"/>
      <c r="H314" s="116"/>
      <c r="I314" s="99"/>
      <c r="J314" s="99"/>
      <c r="K314" s="99"/>
    </row>
    <row r="315" spans="1:11" ht="22.5">
      <c r="A315" s="99"/>
      <c r="B315" s="108"/>
      <c r="C315" s="119"/>
      <c r="D315" s="103"/>
      <c r="E315" s="121"/>
      <c r="F315" s="104"/>
      <c r="G315" s="116"/>
      <c r="H315" s="116"/>
      <c r="I315" s="99"/>
      <c r="J315" s="99"/>
      <c r="K315" s="99"/>
    </row>
    <row r="316" spans="1:11" ht="23.25">
      <c r="A316" s="42"/>
      <c r="B316" s="48"/>
      <c r="C316" s="119"/>
      <c r="D316" s="44"/>
      <c r="E316" s="42"/>
      <c r="F316" s="45"/>
      <c r="G316" s="48"/>
      <c r="H316" s="48"/>
      <c r="I316" s="42"/>
      <c r="J316" s="42"/>
      <c r="K316" s="42"/>
    </row>
    <row r="317" spans="1:11" ht="23.25">
      <c r="A317" s="49"/>
      <c r="B317" s="60"/>
      <c r="C317" s="162"/>
      <c r="D317" s="162"/>
      <c r="E317" s="49"/>
      <c r="F317" s="61"/>
      <c r="G317" s="60"/>
      <c r="H317" s="60"/>
      <c r="I317" s="49"/>
      <c r="J317" s="49"/>
      <c r="K317" s="49"/>
    </row>
    <row r="318" spans="1:11" ht="23.25">
      <c r="A318" s="49"/>
      <c r="B318" s="60"/>
      <c r="C318" s="162"/>
      <c r="D318" s="162"/>
      <c r="E318" s="49"/>
      <c r="F318" s="61"/>
      <c r="G318" s="60"/>
      <c r="H318" s="60"/>
      <c r="I318" s="49"/>
      <c r="J318" s="49"/>
      <c r="K318" s="49"/>
    </row>
    <row r="319" spans="1:11" ht="23.25">
      <c r="A319" s="49"/>
      <c r="B319" s="60"/>
      <c r="C319" s="162"/>
      <c r="D319" s="162"/>
      <c r="E319" s="49"/>
      <c r="F319" s="61"/>
      <c r="G319" s="60"/>
      <c r="H319" s="60"/>
      <c r="I319" s="49"/>
      <c r="J319" s="49"/>
      <c r="K319" s="49"/>
    </row>
    <row r="320" spans="1:11" ht="23.25">
      <c r="A320" s="49"/>
      <c r="B320" s="60"/>
      <c r="C320" s="162"/>
      <c r="D320" s="162"/>
      <c r="E320" s="49"/>
      <c r="F320" s="61"/>
      <c r="G320" s="60"/>
      <c r="H320" s="60"/>
      <c r="I320" s="49"/>
      <c r="J320" s="49"/>
      <c r="K320" s="49" t="s">
        <v>0</v>
      </c>
    </row>
    <row r="321" spans="1:11" ht="23.25">
      <c r="A321" s="293" t="s">
        <v>198</v>
      </c>
      <c r="B321" s="293"/>
      <c r="C321" s="293"/>
      <c r="D321" s="293"/>
      <c r="E321" s="293"/>
      <c r="F321" s="293"/>
      <c r="G321" s="293"/>
      <c r="H321" s="293"/>
      <c r="I321" s="293"/>
      <c r="J321" s="293"/>
      <c r="K321" s="293"/>
    </row>
    <row r="322" spans="1:11" ht="23.25">
      <c r="A322" s="289" t="s">
        <v>328</v>
      </c>
      <c r="B322" s="289"/>
      <c r="C322" s="289"/>
      <c r="D322" s="289"/>
      <c r="E322" s="289"/>
      <c r="F322" s="289"/>
      <c r="G322" s="289"/>
      <c r="H322" s="289"/>
      <c r="I322" s="289"/>
      <c r="J322" s="289"/>
      <c r="K322" s="289"/>
    </row>
    <row r="323" spans="1:11" ht="23.25">
      <c r="A323" s="33" t="s">
        <v>1</v>
      </c>
      <c r="B323" s="34" t="s">
        <v>2</v>
      </c>
      <c r="C323" s="33" t="s">
        <v>42</v>
      </c>
      <c r="D323" s="33" t="s">
        <v>49</v>
      </c>
      <c r="E323" s="294" t="s">
        <v>5</v>
      </c>
      <c r="F323" s="295"/>
      <c r="G323" s="294" t="s">
        <v>10</v>
      </c>
      <c r="H323" s="295"/>
      <c r="I323" s="34" t="s">
        <v>12</v>
      </c>
      <c r="J323" s="34" t="s">
        <v>13</v>
      </c>
      <c r="K323" s="34" t="s">
        <v>16</v>
      </c>
    </row>
    <row r="324" spans="1:11" ht="23.25">
      <c r="A324" s="35"/>
      <c r="B324" s="36" t="s">
        <v>3</v>
      </c>
      <c r="C324" s="36" t="s">
        <v>4</v>
      </c>
      <c r="D324" s="36" t="s">
        <v>50</v>
      </c>
      <c r="E324" s="34" t="s">
        <v>6</v>
      </c>
      <c r="F324" s="34" t="s">
        <v>8</v>
      </c>
      <c r="G324" s="34" t="s">
        <v>11</v>
      </c>
      <c r="H324" s="33" t="s">
        <v>8</v>
      </c>
      <c r="I324" s="37"/>
      <c r="J324" s="36" t="s">
        <v>14</v>
      </c>
      <c r="K324" s="37"/>
    </row>
    <row r="325" spans="1:11" ht="23.25">
      <c r="A325" s="38"/>
      <c r="B325" s="39"/>
      <c r="C325" s="39"/>
      <c r="D325" s="39"/>
      <c r="E325" s="40" t="s">
        <v>7</v>
      </c>
      <c r="F325" s="40" t="s">
        <v>9</v>
      </c>
      <c r="G325" s="40"/>
      <c r="H325" s="41" t="s">
        <v>9</v>
      </c>
      <c r="I325" s="39"/>
      <c r="J325" s="40" t="s">
        <v>15</v>
      </c>
      <c r="K325" s="39"/>
    </row>
    <row r="326" spans="1:11" ht="23.25">
      <c r="A326" s="42">
        <v>1</v>
      </c>
      <c r="B326" s="99" t="s">
        <v>221</v>
      </c>
      <c r="C326" s="52" t="s">
        <v>78</v>
      </c>
      <c r="D326" s="56" t="s">
        <v>51</v>
      </c>
      <c r="E326" s="56"/>
      <c r="F326" s="84">
        <f>SUM(F328:F329)</f>
        <v>40000</v>
      </c>
      <c r="G326" s="47"/>
      <c r="H326" s="42"/>
      <c r="I326" s="42"/>
      <c r="J326" s="42"/>
      <c r="K326" s="48"/>
    </row>
    <row r="327" spans="1:11" ht="23.25">
      <c r="A327" s="42"/>
      <c r="B327" s="39"/>
      <c r="C327" s="118" t="s">
        <v>92</v>
      </c>
      <c r="D327" s="121"/>
      <c r="E327" s="121"/>
      <c r="F327" s="104"/>
      <c r="G327" s="111"/>
      <c r="H327" s="116"/>
      <c r="I327" s="99"/>
      <c r="J327" s="99"/>
      <c r="K327" s="99"/>
    </row>
    <row r="328" spans="1:11" ht="23.25">
      <c r="A328" s="42"/>
      <c r="B328" s="39"/>
      <c r="C328" s="119" t="s">
        <v>329</v>
      </c>
      <c r="D328" s="121"/>
      <c r="E328" s="121" t="s">
        <v>330</v>
      </c>
      <c r="F328" s="104">
        <v>20000</v>
      </c>
      <c r="G328" s="111"/>
      <c r="H328" s="116"/>
      <c r="I328" s="99" t="s">
        <v>18</v>
      </c>
      <c r="J328" s="99">
        <v>7</v>
      </c>
      <c r="K328" s="99" t="s">
        <v>47</v>
      </c>
    </row>
    <row r="329" spans="1:11" ht="23.25">
      <c r="A329" s="42"/>
      <c r="B329" s="39"/>
      <c r="C329" s="119" t="s">
        <v>331</v>
      </c>
      <c r="D329" s="121"/>
      <c r="E329" s="121" t="s">
        <v>330</v>
      </c>
      <c r="F329" s="104">
        <v>20000</v>
      </c>
      <c r="G329" s="111"/>
      <c r="H329" s="116"/>
      <c r="I329" s="99" t="s">
        <v>18</v>
      </c>
      <c r="J329" s="99">
        <v>7</v>
      </c>
      <c r="K329" s="99" t="s">
        <v>47</v>
      </c>
    </row>
    <row r="330" spans="1:11" ht="23.25">
      <c r="A330" s="42">
        <v>2</v>
      </c>
      <c r="B330" s="99" t="s">
        <v>221</v>
      </c>
      <c r="C330" s="118" t="s">
        <v>332</v>
      </c>
      <c r="D330" s="121"/>
      <c r="E330" s="121"/>
      <c r="F330" s="101">
        <f>SUM(F332)</f>
        <v>30000</v>
      </c>
      <c r="G330" s="111"/>
      <c r="H330" s="116"/>
      <c r="I330" s="99"/>
      <c r="J330" s="99"/>
      <c r="K330" s="99"/>
    </row>
    <row r="331" spans="1:11" ht="23.25">
      <c r="A331" s="42"/>
      <c r="B331" s="39"/>
      <c r="C331" s="118" t="s">
        <v>92</v>
      </c>
      <c r="D331" s="121"/>
      <c r="E331" s="121"/>
      <c r="F331" s="104"/>
      <c r="G331" s="111"/>
      <c r="H331" s="116"/>
      <c r="I331" s="99"/>
      <c r="J331" s="99"/>
      <c r="K331" s="99"/>
    </row>
    <row r="332" spans="1:11" ht="23.25">
      <c r="A332" s="42"/>
      <c r="B332" s="39"/>
      <c r="C332" s="119" t="s">
        <v>192</v>
      </c>
      <c r="D332" s="121"/>
      <c r="E332" s="121" t="s">
        <v>330</v>
      </c>
      <c r="F332" s="104">
        <v>30000</v>
      </c>
      <c r="G332" s="111"/>
      <c r="H332" s="116"/>
      <c r="I332" s="99" t="s">
        <v>18</v>
      </c>
      <c r="J332" s="99">
        <v>7</v>
      </c>
      <c r="K332" s="99" t="s">
        <v>47</v>
      </c>
    </row>
    <row r="333" spans="1:11" ht="23.25">
      <c r="A333" s="42">
        <v>3</v>
      </c>
      <c r="B333" s="99" t="s">
        <v>221</v>
      </c>
      <c r="C333" s="63" t="s">
        <v>99</v>
      </c>
      <c r="D333" s="53"/>
      <c r="E333" s="53"/>
      <c r="F333" s="84">
        <f>SUM(F334)</f>
        <v>187700</v>
      </c>
      <c r="G333" s="47"/>
      <c r="H333" s="48"/>
      <c r="I333" s="42"/>
      <c r="J333" s="42"/>
      <c r="K333" s="42"/>
    </row>
    <row r="334" spans="1:11" ht="23.25">
      <c r="A334" s="42"/>
      <c r="B334" s="39"/>
      <c r="C334" s="118" t="s">
        <v>100</v>
      </c>
      <c r="D334" s="121"/>
      <c r="E334" s="121"/>
      <c r="F334" s="101">
        <f>SUM(F336:F339)</f>
        <v>187700</v>
      </c>
      <c r="G334" s="111"/>
      <c r="H334" s="116"/>
      <c r="I334" s="99"/>
      <c r="J334" s="99"/>
      <c r="K334" s="99"/>
    </row>
    <row r="335" spans="1:11" ht="23.25">
      <c r="A335" s="42"/>
      <c r="B335" s="39"/>
      <c r="C335" s="118" t="s">
        <v>333</v>
      </c>
      <c r="D335" s="121"/>
      <c r="E335" s="121"/>
      <c r="F335" s="101"/>
      <c r="G335" s="111"/>
      <c r="H335" s="116"/>
      <c r="I335" s="99"/>
      <c r="J335" s="99"/>
      <c r="K335" s="99"/>
    </row>
    <row r="336" spans="1:11" ht="23.25">
      <c r="A336" s="42"/>
      <c r="B336" s="39"/>
      <c r="C336" s="174" t="s">
        <v>334</v>
      </c>
      <c r="D336" s="53"/>
      <c r="E336" s="121" t="s">
        <v>330</v>
      </c>
      <c r="F336" s="55">
        <v>187700</v>
      </c>
      <c r="G336" s="47"/>
      <c r="H336" s="48"/>
      <c r="I336" s="99" t="s">
        <v>18</v>
      </c>
      <c r="J336" s="42">
        <v>60</v>
      </c>
      <c r="K336" s="99" t="s">
        <v>47</v>
      </c>
    </row>
    <row r="337" spans="1:11" ht="23.25">
      <c r="A337" s="42"/>
      <c r="B337" s="39"/>
      <c r="C337" s="139"/>
      <c r="D337" s="53"/>
      <c r="E337" s="121"/>
      <c r="F337" s="55"/>
      <c r="G337" s="47"/>
      <c r="H337" s="48"/>
      <c r="I337" s="99"/>
      <c r="J337" s="42"/>
      <c r="K337" s="99"/>
    </row>
    <row r="338" spans="1:11" ht="23.25">
      <c r="A338" s="42"/>
      <c r="B338" s="39"/>
      <c r="C338" s="139"/>
      <c r="D338" s="53"/>
      <c r="E338" s="121"/>
      <c r="F338" s="55"/>
      <c r="G338" s="47"/>
      <c r="H338" s="48"/>
      <c r="I338" s="99"/>
      <c r="J338" s="42"/>
      <c r="K338" s="99"/>
    </row>
    <row r="339" spans="1:11" ht="23.25">
      <c r="A339" s="42"/>
      <c r="B339" s="39"/>
      <c r="C339" s="139"/>
      <c r="D339" s="53"/>
      <c r="E339" s="121"/>
      <c r="F339" s="45"/>
      <c r="G339" s="48"/>
      <c r="H339" s="48"/>
      <c r="I339" s="99"/>
      <c r="J339" s="42"/>
      <c r="K339" s="42"/>
    </row>
    <row r="340" spans="1:11" ht="23.25">
      <c r="A340" s="42"/>
      <c r="B340" s="39"/>
      <c r="C340" s="48"/>
      <c r="D340" s="42"/>
      <c r="E340" s="42"/>
      <c r="F340" s="45"/>
      <c r="G340" s="50"/>
      <c r="H340" s="50"/>
      <c r="I340" s="42"/>
      <c r="J340" s="51"/>
      <c r="K340" s="42"/>
    </row>
    <row r="341" spans="1:11" ht="23.25">
      <c r="A341" s="42"/>
      <c r="B341" s="39"/>
      <c r="C341" s="48"/>
      <c r="D341" s="42"/>
      <c r="E341" s="42"/>
      <c r="F341" s="45"/>
      <c r="G341" s="50"/>
      <c r="H341" s="50"/>
      <c r="I341" s="42"/>
      <c r="J341" s="51"/>
      <c r="K341" s="42"/>
    </row>
    <row r="342" spans="1:11" ht="23.25">
      <c r="A342" s="49"/>
      <c r="B342" s="60"/>
      <c r="C342" s="60"/>
      <c r="D342" s="49"/>
      <c r="E342" s="49"/>
      <c r="F342" s="61"/>
      <c r="G342" s="59"/>
      <c r="H342" s="59"/>
      <c r="I342" s="49"/>
      <c r="J342" s="141"/>
      <c r="K342" s="49"/>
    </row>
    <row r="343" spans="1:11" ht="23.25">
      <c r="A343" s="49"/>
      <c r="B343" s="60"/>
      <c r="C343" s="60"/>
      <c r="D343" s="49"/>
      <c r="E343" s="49"/>
      <c r="F343" s="61"/>
      <c r="G343" s="59"/>
      <c r="H343" s="59"/>
      <c r="I343" s="49"/>
      <c r="J343" s="141"/>
      <c r="K343" s="49"/>
    </row>
    <row r="344" spans="1:11" ht="23.25">
      <c r="A344" s="49"/>
      <c r="B344" s="60"/>
      <c r="C344" s="60"/>
      <c r="D344" s="49"/>
      <c r="E344" s="49"/>
      <c r="F344" s="61"/>
      <c r="G344" s="59"/>
      <c r="H344" s="59"/>
      <c r="I344" s="49"/>
      <c r="J344" s="141"/>
      <c r="K344" s="49"/>
    </row>
    <row r="345" spans="2:12" ht="23.25">
      <c r="B345" s="299"/>
      <c r="C345" s="299"/>
      <c r="D345" s="299"/>
      <c r="E345" s="299"/>
      <c r="F345" s="299"/>
      <c r="G345" s="299"/>
      <c r="H345" s="299"/>
      <c r="I345" s="299"/>
      <c r="J345" s="299"/>
      <c r="K345" s="299"/>
      <c r="L345" s="299"/>
    </row>
    <row r="346" spans="1:12" s="59" customFormat="1" ht="23.25">
      <c r="A346" s="292" t="s">
        <v>0</v>
      </c>
      <c r="B346" s="292"/>
      <c r="C346" s="292"/>
      <c r="D346" s="292"/>
      <c r="E346" s="292"/>
      <c r="F346" s="292"/>
      <c r="G346" s="292"/>
      <c r="H346" s="292"/>
      <c r="I346" s="292"/>
      <c r="J346" s="292"/>
      <c r="K346" s="292"/>
      <c r="L346" s="67"/>
    </row>
    <row r="347" spans="1:11" ht="23.25">
      <c r="A347" s="293" t="s">
        <v>198</v>
      </c>
      <c r="B347" s="293"/>
      <c r="C347" s="293"/>
      <c r="D347" s="293"/>
      <c r="E347" s="293"/>
      <c r="F347" s="293"/>
      <c r="G347" s="293"/>
      <c r="H347" s="293"/>
      <c r="I347" s="293"/>
      <c r="J347" s="293"/>
      <c r="K347" s="293"/>
    </row>
    <row r="348" spans="1:11" ht="23.25">
      <c r="A348" s="289" t="s">
        <v>336</v>
      </c>
      <c r="B348" s="289"/>
      <c r="C348" s="289"/>
      <c r="D348" s="289"/>
      <c r="E348" s="289"/>
      <c r="F348" s="289"/>
      <c r="G348" s="289"/>
      <c r="H348" s="289"/>
      <c r="I348" s="289"/>
      <c r="J348" s="289"/>
      <c r="K348" s="289"/>
    </row>
    <row r="349" spans="1:11" ht="23.25">
      <c r="A349" s="33" t="s">
        <v>1</v>
      </c>
      <c r="B349" s="34" t="s">
        <v>2</v>
      </c>
      <c r="C349" s="33" t="s">
        <v>42</v>
      </c>
      <c r="D349" s="33" t="s">
        <v>49</v>
      </c>
      <c r="E349" s="294" t="s">
        <v>5</v>
      </c>
      <c r="F349" s="295"/>
      <c r="G349" s="294" t="s">
        <v>10</v>
      </c>
      <c r="H349" s="295"/>
      <c r="I349" s="34" t="s">
        <v>12</v>
      </c>
      <c r="J349" s="34" t="s">
        <v>13</v>
      </c>
      <c r="K349" s="34" t="s">
        <v>16</v>
      </c>
    </row>
    <row r="350" spans="1:11" ht="23.25">
      <c r="A350" s="35"/>
      <c r="B350" s="36" t="s">
        <v>3</v>
      </c>
      <c r="C350" s="36" t="s">
        <v>4</v>
      </c>
      <c r="D350" s="36" t="s">
        <v>50</v>
      </c>
      <c r="E350" s="34" t="s">
        <v>6</v>
      </c>
      <c r="F350" s="34" t="s">
        <v>8</v>
      </c>
      <c r="G350" s="34" t="s">
        <v>11</v>
      </c>
      <c r="H350" s="33" t="s">
        <v>8</v>
      </c>
      <c r="I350" s="37"/>
      <c r="J350" s="36" t="s">
        <v>14</v>
      </c>
      <c r="K350" s="37"/>
    </row>
    <row r="351" spans="1:11" ht="23.25">
      <c r="A351" s="38"/>
      <c r="B351" s="39"/>
      <c r="C351" s="39"/>
      <c r="D351" s="39"/>
      <c r="E351" s="40" t="s">
        <v>7</v>
      </c>
      <c r="F351" s="40" t="s">
        <v>9</v>
      </c>
      <c r="G351" s="40"/>
      <c r="H351" s="41" t="s">
        <v>9</v>
      </c>
      <c r="I351" s="39"/>
      <c r="J351" s="40" t="s">
        <v>15</v>
      </c>
      <c r="K351" s="39"/>
    </row>
    <row r="352" spans="1:11" ht="23.25">
      <c r="A352" s="42">
        <v>1</v>
      </c>
      <c r="B352" s="99" t="s">
        <v>221</v>
      </c>
      <c r="C352" s="52" t="s">
        <v>78</v>
      </c>
      <c r="D352" s="56" t="s">
        <v>51</v>
      </c>
      <c r="E352" s="56"/>
      <c r="F352" s="84">
        <f>SUM(F353)</f>
        <v>100000</v>
      </c>
      <c r="G352" s="47"/>
      <c r="H352" s="42"/>
      <c r="I352" s="42"/>
      <c r="J352" s="42"/>
      <c r="K352" s="48"/>
    </row>
    <row r="353" spans="1:11" ht="23.25">
      <c r="A353" s="42"/>
      <c r="B353" s="39"/>
      <c r="C353" s="118" t="s">
        <v>101</v>
      </c>
      <c r="D353" s="121"/>
      <c r="E353" s="304" t="s">
        <v>337</v>
      </c>
      <c r="F353" s="104">
        <f>SUM(F354)</f>
        <v>100000</v>
      </c>
      <c r="G353" s="111"/>
      <c r="H353" s="116"/>
      <c r="I353" s="99" t="s">
        <v>18</v>
      </c>
      <c r="J353" s="99">
        <v>7</v>
      </c>
      <c r="K353" s="99" t="s">
        <v>47</v>
      </c>
    </row>
    <row r="354" spans="1:11" ht="23.25">
      <c r="A354" s="42"/>
      <c r="B354" s="39"/>
      <c r="C354" s="174" t="s">
        <v>335</v>
      </c>
      <c r="D354" s="121"/>
      <c r="E354" s="304" t="s">
        <v>337</v>
      </c>
      <c r="F354" s="104">
        <v>100000</v>
      </c>
      <c r="G354" s="111"/>
      <c r="H354" s="116"/>
      <c r="I354" s="99" t="s">
        <v>18</v>
      </c>
      <c r="J354" s="99">
        <v>7</v>
      </c>
      <c r="K354" s="99" t="s">
        <v>47</v>
      </c>
    </row>
    <row r="355" spans="1:11" ht="23.25">
      <c r="A355" s="42"/>
      <c r="B355" s="39"/>
      <c r="C355" s="174"/>
      <c r="D355" s="53"/>
      <c r="E355" s="121"/>
      <c r="F355" s="85"/>
      <c r="G355" s="47"/>
      <c r="H355" s="48"/>
      <c r="I355" s="99"/>
      <c r="J355" s="42"/>
      <c r="K355" s="99"/>
    </row>
    <row r="356" spans="1:11" ht="23.25">
      <c r="A356" s="42"/>
      <c r="B356" s="39"/>
      <c r="C356" s="119"/>
      <c r="D356" s="121"/>
      <c r="E356" s="121"/>
      <c r="F356" s="104"/>
      <c r="G356" s="111"/>
      <c r="H356" s="116"/>
      <c r="I356" s="99"/>
      <c r="J356" s="99"/>
      <c r="K356" s="99"/>
    </row>
    <row r="357" spans="1:11" ht="23.25">
      <c r="A357" s="42"/>
      <c r="B357" s="39"/>
      <c r="C357" s="52"/>
      <c r="D357" s="53"/>
      <c r="E357" s="53"/>
      <c r="F357" s="54"/>
      <c r="G357" s="47"/>
      <c r="H357" s="48"/>
      <c r="I357" s="42"/>
      <c r="J357" s="42"/>
      <c r="K357" s="42"/>
    </row>
    <row r="358" spans="1:11" ht="23.25">
      <c r="A358" s="42"/>
      <c r="B358" s="39"/>
      <c r="C358" s="62"/>
      <c r="D358" s="53"/>
      <c r="E358" s="53"/>
      <c r="F358" s="55"/>
      <c r="G358" s="47"/>
      <c r="H358" s="48"/>
      <c r="I358" s="42"/>
      <c r="J358" s="42"/>
      <c r="K358" s="42"/>
    </row>
    <row r="359" spans="1:11" ht="23.25">
      <c r="A359" s="42"/>
      <c r="B359" s="39"/>
      <c r="C359" s="62"/>
      <c r="D359" s="53"/>
      <c r="E359" s="53"/>
      <c r="F359" s="55"/>
      <c r="G359" s="47"/>
      <c r="H359" s="48"/>
      <c r="I359" s="42"/>
      <c r="J359" s="42"/>
      <c r="K359" s="42"/>
    </row>
    <row r="360" spans="1:11" ht="23.25">
      <c r="A360" s="90"/>
      <c r="B360" s="93"/>
      <c r="C360" s="235"/>
      <c r="D360" s="95"/>
      <c r="E360" s="95"/>
      <c r="F360" s="211"/>
      <c r="G360" s="93"/>
      <c r="H360" s="93"/>
      <c r="I360" s="90"/>
      <c r="J360" s="90"/>
      <c r="K360" s="90"/>
    </row>
    <row r="361" spans="1:11" ht="23.25">
      <c r="A361" s="49"/>
      <c r="B361" s="60"/>
      <c r="C361" s="60"/>
      <c r="D361" s="182"/>
      <c r="E361" s="182"/>
      <c r="F361" s="61"/>
      <c r="G361" s="59"/>
      <c r="H361" s="59"/>
      <c r="I361" s="49"/>
      <c r="J361" s="49"/>
      <c r="K361" s="49"/>
    </row>
    <row r="362" spans="1:11" ht="23.25">
      <c r="A362" s="49"/>
      <c r="B362" s="60"/>
      <c r="C362" s="60"/>
      <c r="D362" s="182"/>
      <c r="E362" s="182"/>
      <c r="F362" s="61"/>
      <c r="G362" s="59"/>
      <c r="H362" s="59"/>
      <c r="I362" s="49"/>
      <c r="J362" s="49"/>
      <c r="K362" s="49"/>
    </row>
    <row r="363" spans="1:11" ht="23.25">
      <c r="A363" s="49"/>
      <c r="B363" s="60"/>
      <c r="C363" s="60"/>
      <c r="D363" s="182"/>
      <c r="E363" s="182"/>
      <c r="F363" s="61"/>
      <c r="G363" s="59"/>
      <c r="H363" s="59"/>
      <c r="I363" s="49"/>
      <c r="J363" s="49"/>
      <c r="K363" s="49"/>
    </row>
    <row r="364" spans="1:11" ht="23.25">
      <c r="A364" s="49"/>
      <c r="B364" s="60"/>
      <c r="C364" s="236"/>
      <c r="D364" s="232"/>
      <c r="E364" s="232"/>
      <c r="F364" s="184"/>
      <c r="G364" s="59"/>
      <c r="H364" s="59"/>
      <c r="I364" s="49"/>
      <c r="J364" s="141"/>
      <c r="K364" s="141"/>
    </row>
    <row r="365" spans="1:11" ht="23.25">
      <c r="A365" s="49"/>
      <c r="B365" s="60"/>
      <c r="C365" s="60"/>
      <c r="D365" s="49"/>
      <c r="E365" s="49"/>
      <c r="F365" s="61"/>
      <c r="G365" s="59"/>
      <c r="H365" s="59"/>
      <c r="I365" s="49"/>
      <c r="J365" s="141"/>
      <c r="K365" s="49"/>
    </row>
    <row r="366" spans="1:11" ht="23.25">
      <c r="A366" s="49"/>
      <c r="B366" s="60"/>
      <c r="C366" s="60"/>
      <c r="D366" s="49"/>
      <c r="E366" s="49"/>
      <c r="F366" s="61"/>
      <c r="G366" s="59"/>
      <c r="H366" s="59"/>
      <c r="I366" s="49"/>
      <c r="J366" s="141"/>
      <c r="K366" s="49"/>
    </row>
    <row r="367" spans="1:11" ht="23.25">
      <c r="A367" s="49"/>
      <c r="B367" s="60"/>
      <c r="C367" s="60"/>
      <c r="D367" s="49"/>
      <c r="E367" s="49"/>
      <c r="F367" s="61"/>
      <c r="G367" s="59"/>
      <c r="H367" s="59"/>
      <c r="I367" s="49"/>
      <c r="J367" s="141"/>
      <c r="K367" s="49"/>
    </row>
    <row r="368" spans="1:11" ht="23.25">
      <c r="A368" s="49"/>
      <c r="B368" s="60"/>
      <c r="C368" s="60"/>
      <c r="D368" s="49"/>
      <c r="E368" s="49"/>
      <c r="F368" s="61"/>
      <c r="G368" s="59"/>
      <c r="H368" s="59"/>
      <c r="I368" s="49"/>
      <c r="J368" s="141"/>
      <c r="K368" s="49"/>
    </row>
    <row r="369" spans="1:11" ht="23.25">
      <c r="A369" s="49"/>
      <c r="B369" s="60"/>
      <c r="C369" s="60"/>
      <c r="D369" s="49"/>
      <c r="E369" s="49"/>
      <c r="F369" s="61"/>
      <c r="G369" s="59"/>
      <c r="H369" s="59"/>
      <c r="I369" s="49"/>
      <c r="J369" s="141"/>
      <c r="K369" s="49"/>
    </row>
    <row r="370" spans="2:12" ht="23.25">
      <c r="B370" s="299"/>
      <c r="C370" s="299"/>
      <c r="D370" s="299"/>
      <c r="E370" s="299"/>
      <c r="F370" s="299"/>
      <c r="G370" s="299"/>
      <c r="H370" s="299"/>
      <c r="I370" s="299"/>
      <c r="J370" s="299"/>
      <c r="K370" s="299"/>
      <c r="L370" s="299"/>
    </row>
    <row r="371" spans="1:12" ht="23.25">
      <c r="A371" s="292"/>
      <c r="B371" s="292"/>
      <c r="C371" s="292"/>
      <c r="D371" s="292"/>
      <c r="E371" s="292"/>
      <c r="F371" s="292"/>
      <c r="G371" s="292"/>
      <c r="H371" s="292"/>
      <c r="I371" s="292"/>
      <c r="J371" s="292"/>
      <c r="K371" s="292"/>
      <c r="L371" s="30"/>
    </row>
    <row r="372" spans="1:12" s="59" customFormat="1" ht="23.25">
      <c r="A372" s="292" t="s">
        <v>0</v>
      </c>
      <c r="B372" s="292"/>
      <c r="C372" s="292"/>
      <c r="D372" s="292"/>
      <c r="E372" s="292"/>
      <c r="F372" s="292"/>
      <c r="G372" s="292"/>
      <c r="H372" s="292"/>
      <c r="I372" s="292"/>
      <c r="J372" s="292"/>
      <c r="K372" s="292"/>
      <c r="L372" s="67"/>
    </row>
    <row r="373" spans="1:11" ht="23.25">
      <c r="A373" s="293" t="s">
        <v>198</v>
      </c>
      <c r="B373" s="293"/>
      <c r="C373" s="293"/>
      <c r="D373" s="293"/>
      <c r="E373" s="293"/>
      <c r="F373" s="293"/>
      <c r="G373" s="293"/>
      <c r="H373" s="293"/>
      <c r="I373" s="293"/>
      <c r="J373" s="293"/>
      <c r="K373" s="293"/>
    </row>
    <row r="374" spans="1:11" ht="23.25">
      <c r="A374" s="289" t="s">
        <v>338</v>
      </c>
      <c r="B374" s="289"/>
      <c r="C374" s="289"/>
      <c r="D374" s="289"/>
      <c r="E374" s="289"/>
      <c r="F374" s="289"/>
      <c r="G374" s="289"/>
      <c r="H374" s="289"/>
      <c r="I374" s="289"/>
      <c r="J374" s="289"/>
      <c r="K374" s="289"/>
    </row>
    <row r="375" spans="1:11" ht="23.25">
      <c r="A375" s="33" t="s">
        <v>1</v>
      </c>
      <c r="B375" s="34" t="s">
        <v>2</v>
      </c>
      <c r="C375" s="33" t="s">
        <v>42</v>
      </c>
      <c r="D375" s="33" t="s">
        <v>49</v>
      </c>
      <c r="E375" s="294" t="s">
        <v>5</v>
      </c>
      <c r="F375" s="295"/>
      <c r="G375" s="294" t="s">
        <v>10</v>
      </c>
      <c r="H375" s="295"/>
      <c r="I375" s="34" t="s">
        <v>12</v>
      </c>
      <c r="J375" s="34" t="s">
        <v>13</v>
      </c>
      <c r="K375" s="34" t="s">
        <v>16</v>
      </c>
    </row>
    <row r="376" spans="1:11" ht="23.25">
      <c r="A376" s="35"/>
      <c r="B376" s="36" t="s">
        <v>3</v>
      </c>
      <c r="C376" s="36" t="s">
        <v>4</v>
      </c>
      <c r="D376" s="36" t="s">
        <v>50</v>
      </c>
      <c r="E376" s="34" t="s">
        <v>6</v>
      </c>
      <c r="F376" s="34" t="s">
        <v>8</v>
      </c>
      <c r="G376" s="34" t="s">
        <v>11</v>
      </c>
      <c r="H376" s="33" t="s">
        <v>8</v>
      </c>
      <c r="I376" s="37"/>
      <c r="J376" s="36" t="s">
        <v>14</v>
      </c>
      <c r="K376" s="37"/>
    </row>
    <row r="377" spans="1:11" ht="23.25">
      <c r="A377" s="38"/>
      <c r="B377" s="39"/>
      <c r="C377" s="39"/>
      <c r="D377" s="39"/>
      <c r="E377" s="40" t="s">
        <v>7</v>
      </c>
      <c r="F377" s="40" t="s">
        <v>9</v>
      </c>
      <c r="G377" s="40"/>
      <c r="H377" s="41" t="s">
        <v>9</v>
      </c>
      <c r="I377" s="39"/>
      <c r="J377" s="40" t="s">
        <v>15</v>
      </c>
      <c r="K377" s="39"/>
    </row>
    <row r="378" spans="1:11" ht="23.25">
      <c r="A378" s="42">
        <v>1</v>
      </c>
      <c r="B378" s="99" t="s">
        <v>221</v>
      </c>
      <c r="C378" s="52" t="s">
        <v>78</v>
      </c>
      <c r="D378" s="56" t="s">
        <v>51</v>
      </c>
      <c r="E378" s="56"/>
      <c r="F378" s="101">
        <f>SUM(F379)</f>
        <v>110000</v>
      </c>
      <c r="G378" s="47"/>
      <c r="H378" s="42"/>
      <c r="I378" s="42"/>
      <c r="J378" s="42"/>
      <c r="K378" s="48"/>
    </row>
    <row r="379" spans="1:11" ht="23.25">
      <c r="A379" s="42"/>
      <c r="B379" s="39"/>
      <c r="C379" s="118" t="s">
        <v>101</v>
      </c>
      <c r="D379" s="121"/>
      <c r="E379" s="306" t="s">
        <v>339</v>
      </c>
      <c r="F379" s="101">
        <f>SUM(F380:F383)</f>
        <v>110000</v>
      </c>
      <c r="G379" s="111"/>
      <c r="H379" s="116"/>
      <c r="I379" s="99"/>
      <c r="J379" s="99"/>
      <c r="K379" s="99"/>
    </row>
    <row r="380" spans="1:11" ht="23.25">
      <c r="A380" s="42"/>
      <c r="B380" s="39"/>
      <c r="C380" s="119" t="s">
        <v>340</v>
      </c>
      <c r="D380" s="121"/>
      <c r="E380" s="306" t="s">
        <v>339</v>
      </c>
      <c r="F380" s="104">
        <v>50000</v>
      </c>
      <c r="G380" s="111"/>
      <c r="H380" s="116"/>
      <c r="I380" s="99" t="s">
        <v>18</v>
      </c>
      <c r="J380" s="99">
        <v>7</v>
      </c>
      <c r="K380" s="99" t="s">
        <v>47</v>
      </c>
    </row>
    <row r="381" spans="1:11" ht="23.25">
      <c r="A381" s="42"/>
      <c r="B381" s="39"/>
      <c r="C381" s="119" t="s">
        <v>341</v>
      </c>
      <c r="D381" s="121"/>
      <c r="E381" s="306" t="s">
        <v>339</v>
      </c>
      <c r="F381" s="104">
        <v>20000</v>
      </c>
      <c r="G381" s="111"/>
      <c r="H381" s="116"/>
      <c r="I381" s="99" t="s">
        <v>18</v>
      </c>
      <c r="J381" s="99">
        <v>7</v>
      </c>
      <c r="K381" s="99" t="s">
        <v>47</v>
      </c>
    </row>
    <row r="382" spans="1:11" ht="23.25">
      <c r="A382" s="42"/>
      <c r="B382" s="39"/>
      <c r="C382" s="119" t="s">
        <v>342</v>
      </c>
      <c r="D382" s="121"/>
      <c r="E382" s="306" t="s">
        <v>339</v>
      </c>
      <c r="F382" s="104">
        <v>20000</v>
      </c>
      <c r="G382" s="111"/>
      <c r="H382" s="116"/>
      <c r="I382" s="99" t="s">
        <v>18</v>
      </c>
      <c r="J382" s="99">
        <v>7</v>
      </c>
      <c r="K382" s="99" t="s">
        <v>47</v>
      </c>
    </row>
    <row r="383" spans="1:11" ht="23.25">
      <c r="A383" s="42"/>
      <c r="B383" s="39"/>
      <c r="C383" s="119" t="s">
        <v>343</v>
      </c>
      <c r="D383" s="121"/>
      <c r="E383" s="306" t="s">
        <v>339</v>
      </c>
      <c r="F383" s="104">
        <v>20000</v>
      </c>
      <c r="G383" s="111"/>
      <c r="H383" s="116"/>
      <c r="I383" s="99" t="s">
        <v>18</v>
      </c>
      <c r="J383" s="99">
        <v>7</v>
      </c>
      <c r="K383" s="99" t="s">
        <v>47</v>
      </c>
    </row>
    <row r="384" spans="1:11" ht="23.25">
      <c r="A384" s="42">
        <v>2</v>
      </c>
      <c r="B384" s="99" t="s">
        <v>221</v>
      </c>
      <c r="C384" s="118" t="s">
        <v>80</v>
      </c>
      <c r="D384" s="121"/>
      <c r="E384" s="121"/>
      <c r="F384" s="101">
        <f>SUM(F385:F386)</f>
        <v>91800</v>
      </c>
      <c r="G384" s="111"/>
      <c r="H384" s="116"/>
      <c r="I384" s="99"/>
      <c r="J384" s="99"/>
      <c r="K384" s="99"/>
    </row>
    <row r="385" spans="1:11" ht="23.25">
      <c r="A385" s="42"/>
      <c r="B385" s="39"/>
      <c r="C385" s="119" t="s">
        <v>344</v>
      </c>
      <c r="D385" s="121"/>
      <c r="E385" s="306" t="s">
        <v>339</v>
      </c>
      <c r="F385" s="104">
        <v>60000</v>
      </c>
      <c r="G385" s="111"/>
      <c r="H385" s="116"/>
      <c r="I385" s="99" t="s">
        <v>18</v>
      </c>
      <c r="J385" s="99">
        <v>7</v>
      </c>
      <c r="K385" s="99" t="s">
        <v>47</v>
      </c>
    </row>
    <row r="386" spans="1:11" ht="23.25">
      <c r="A386" s="42"/>
      <c r="B386" s="39"/>
      <c r="C386" s="119" t="s">
        <v>128</v>
      </c>
      <c r="D386" s="121"/>
      <c r="E386" s="306" t="s">
        <v>339</v>
      </c>
      <c r="F386" s="104">
        <v>31800</v>
      </c>
      <c r="G386" s="111"/>
      <c r="H386" s="116"/>
      <c r="I386" s="99" t="s">
        <v>18</v>
      </c>
      <c r="J386" s="99">
        <v>7</v>
      </c>
      <c r="K386" s="99" t="s">
        <v>47</v>
      </c>
    </row>
    <row r="387" spans="1:11" ht="23.25">
      <c r="A387" s="42">
        <v>3</v>
      </c>
      <c r="B387" s="99" t="s">
        <v>221</v>
      </c>
      <c r="C387" s="118" t="s">
        <v>41</v>
      </c>
      <c r="D387" s="121"/>
      <c r="E387" s="121"/>
      <c r="F387" s="101">
        <f>SUM(F389)</f>
        <v>10200</v>
      </c>
      <c r="G387" s="111"/>
      <c r="H387" s="116"/>
      <c r="I387" s="99"/>
      <c r="J387" s="99"/>
      <c r="K387" s="99"/>
    </row>
    <row r="388" spans="1:11" ht="23.25">
      <c r="A388" s="42"/>
      <c r="B388" s="39"/>
      <c r="C388" s="119" t="s">
        <v>345</v>
      </c>
      <c r="D388" s="121"/>
      <c r="E388" s="312" t="s">
        <v>339</v>
      </c>
      <c r="F388" s="104"/>
      <c r="G388" s="111"/>
      <c r="H388" s="116"/>
      <c r="I388" s="99"/>
      <c r="J388" s="99"/>
      <c r="K388" s="99"/>
    </row>
    <row r="389" spans="1:11" ht="23.25">
      <c r="A389" s="42"/>
      <c r="B389" s="39"/>
      <c r="C389" s="119" t="s">
        <v>346</v>
      </c>
      <c r="D389" s="121"/>
      <c r="E389" s="306" t="s">
        <v>339</v>
      </c>
      <c r="F389" s="104">
        <v>10200</v>
      </c>
      <c r="G389" s="111"/>
      <c r="H389" s="116"/>
      <c r="I389" s="99" t="s">
        <v>18</v>
      </c>
      <c r="J389" s="99">
        <v>7</v>
      </c>
      <c r="K389" s="99" t="s">
        <v>47</v>
      </c>
    </row>
    <row r="390" spans="1:11" ht="23.25">
      <c r="A390" s="42"/>
      <c r="B390" s="39"/>
      <c r="C390" s="119"/>
      <c r="D390" s="121"/>
      <c r="E390" s="121"/>
      <c r="F390" s="104"/>
      <c r="G390" s="111"/>
      <c r="H390" s="116"/>
      <c r="I390" s="99"/>
      <c r="J390" s="99"/>
      <c r="K390" s="99"/>
    </row>
    <row r="391" spans="1:11" ht="23.25">
      <c r="A391" s="42"/>
      <c r="B391" s="39"/>
      <c r="C391" s="119"/>
      <c r="D391" s="121"/>
      <c r="E391" s="121"/>
      <c r="F391" s="104"/>
      <c r="G391" s="111"/>
      <c r="H391" s="116"/>
      <c r="I391" s="99"/>
      <c r="J391" s="99"/>
      <c r="K391" s="99"/>
    </row>
    <row r="392" spans="1:11" ht="23.25">
      <c r="A392" s="49"/>
      <c r="B392" s="60"/>
      <c r="C392" s="213"/>
      <c r="D392" s="161"/>
      <c r="E392" s="161"/>
      <c r="F392" s="167"/>
      <c r="G392" s="151"/>
      <c r="H392" s="132"/>
      <c r="I392" s="131"/>
      <c r="J392" s="131"/>
      <c r="K392" s="131"/>
    </row>
    <row r="393" spans="1:11" ht="23.25">
      <c r="A393" s="49"/>
      <c r="B393" s="60"/>
      <c r="C393" s="213"/>
      <c r="D393" s="161"/>
      <c r="E393" s="161"/>
      <c r="F393" s="167"/>
      <c r="G393" s="151"/>
      <c r="H393" s="132"/>
      <c r="I393" s="131"/>
      <c r="J393" s="131"/>
      <c r="K393" s="131"/>
    </row>
    <row r="394" spans="1:11" ht="23.25">
      <c r="A394" s="49"/>
      <c r="B394" s="60"/>
      <c r="C394" s="213"/>
      <c r="D394" s="161"/>
      <c r="E394" s="161"/>
      <c r="F394" s="167"/>
      <c r="G394" s="151"/>
      <c r="H394" s="132"/>
      <c r="I394" s="131"/>
      <c r="J394" s="131"/>
      <c r="K394" s="131"/>
    </row>
    <row r="450" spans="2:12" ht="23.25">
      <c r="B450" s="299"/>
      <c r="C450" s="299"/>
      <c r="D450" s="299"/>
      <c r="E450" s="299"/>
      <c r="F450" s="299"/>
      <c r="G450" s="299"/>
      <c r="H450" s="299"/>
      <c r="I450" s="299"/>
      <c r="J450" s="299"/>
      <c r="K450" s="299"/>
      <c r="L450" s="299"/>
    </row>
  </sheetData>
  <sheetProtection/>
  <mergeCells count="89">
    <mergeCell ref="E246:E255"/>
    <mergeCell ref="G375:H375"/>
    <mergeCell ref="A347:K347"/>
    <mergeCell ref="A348:K348"/>
    <mergeCell ref="E349:F349"/>
    <mergeCell ref="G349:H349"/>
    <mergeCell ref="B370:L370"/>
    <mergeCell ref="L28:U28"/>
    <mergeCell ref="A29:K29"/>
    <mergeCell ref="G323:H323"/>
    <mergeCell ref="A3:K3"/>
    <mergeCell ref="A28:K28"/>
    <mergeCell ref="A217:K217"/>
    <mergeCell ref="G190:H190"/>
    <mergeCell ref="E190:F190"/>
    <mergeCell ref="A79:K79"/>
    <mergeCell ref="K164:K166"/>
    <mergeCell ref="A2:K2"/>
    <mergeCell ref="A1:K1"/>
    <mergeCell ref="A133:K133"/>
    <mergeCell ref="A80:K80"/>
    <mergeCell ref="A81:K81"/>
    <mergeCell ref="G4:H4"/>
    <mergeCell ref="E4:F4"/>
    <mergeCell ref="E31:F31"/>
    <mergeCell ref="G31:H31"/>
    <mergeCell ref="A27:K27"/>
    <mergeCell ref="B450:L450"/>
    <mergeCell ref="A371:K371"/>
    <mergeCell ref="A372:K372"/>
    <mergeCell ref="B345:L345"/>
    <mergeCell ref="A322:K322"/>
    <mergeCell ref="E323:F323"/>
    <mergeCell ref="A373:K373"/>
    <mergeCell ref="A374:K374"/>
    <mergeCell ref="E375:F375"/>
    <mergeCell ref="A346:K346"/>
    <mergeCell ref="A268:K268"/>
    <mergeCell ref="A269:K269"/>
    <mergeCell ref="A321:K321"/>
    <mergeCell ref="A294:K294"/>
    <mergeCell ref="A295:K295"/>
    <mergeCell ref="G297:H297"/>
    <mergeCell ref="E297:F297"/>
    <mergeCell ref="F296:G296"/>
    <mergeCell ref="E270:F270"/>
    <mergeCell ref="E83:F83"/>
    <mergeCell ref="G83:H83"/>
    <mergeCell ref="A161:K161"/>
    <mergeCell ref="A162:K162"/>
    <mergeCell ref="E164:F164"/>
    <mergeCell ref="A215:K215"/>
    <mergeCell ref="A134:K134"/>
    <mergeCell ref="A188:K188"/>
    <mergeCell ref="A189:K189"/>
    <mergeCell ref="A187:K187"/>
    <mergeCell ref="G270:H270"/>
    <mergeCell ref="I190:I192"/>
    <mergeCell ref="A216:K216"/>
    <mergeCell ref="E218:F218"/>
    <mergeCell ref="A164:A166"/>
    <mergeCell ref="I164:I166"/>
    <mergeCell ref="G164:H164"/>
    <mergeCell ref="G218:H218"/>
    <mergeCell ref="I218:I220"/>
    <mergeCell ref="K218:K220"/>
    <mergeCell ref="A108:K108"/>
    <mergeCell ref="E110:F110"/>
    <mergeCell ref="G110:H110"/>
    <mergeCell ref="A135:K135"/>
    <mergeCell ref="F163:G163"/>
    <mergeCell ref="E137:F137"/>
    <mergeCell ref="G137:H137"/>
    <mergeCell ref="K243:K245"/>
    <mergeCell ref="A53:K53"/>
    <mergeCell ref="A54:K54"/>
    <mergeCell ref="L54:U54"/>
    <mergeCell ref="A55:K55"/>
    <mergeCell ref="E57:F57"/>
    <mergeCell ref="G57:H57"/>
    <mergeCell ref="K190:K192"/>
    <mergeCell ref="A106:K106"/>
    <mergeCell ref="A107:K107"/>
    <mergeCell ref="A240:K240"/>
    <mergeCell ref="A241:K241"/>
    <mergeCell ref="A242:K242"/>
    <mergeCell ref="E243:F243"/>
    <mergeCell ref="G243:H243"/>
    <mergeCell ref="I243:I245"/>
  </mergeCells>
  <printOptions/>
  <pageMargins left="0.4724409448818898" right="0.15748031496062992" top="0.1968503937007874" bottom="0.35433070866141736" header="0.31496062992125984" footer="0.3937007874015748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31">
      <selection activeCell="K5" sqref="K5"/>
    </sheetView>
  </sheetViews>
  <sheetFormatPr defaultColWidth="9.140625" defaultRowHeight="21.75"/>
  <sheetData>
    <row r="1" spans="1:10" ht="12.75" customHeight="1">
      <c r="A1" s="14"/>
      <c r="B1" s="15"/>
      <c r="C1" s="15"/>
      <c r="D1" s="15"/>
      <c r="E1" s="15"/>
      <c r="F1" s="15"/>
      <c r="G1" s="15"/>
      <c r="H1" s="15"/>
      <c r="I1" s="15"/>
      <c r="J1" s="15"/>
    </row>
    <row r="2" spans="1:10" ht="20.25" customHeight="1">
      <c r="A2" s="15"/>
      <c r="B2" s="15"/>
      <c r="C2" s="15"/>
      <c r="D2" s="15"/>
      <c r="E2" s="21" t="s">
        <v>20</v>
      </c>
      <c r="F2" s="20"/>
      <c r="G2" s="15"/>
      <c r="H2" s="15"/>
      <c r="I2" s="15"/>
      <c r="J2" s="15"/>
    </row>
    <row r="3" spans="1:10" ht="20.25" customHeight="1">
      <c r="A3" s="16" t="s">
        <v>21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21.75" customHeight="1">
      <c r="A4" s="16" t="s">
        <v>199</v>
      </c>
      <c r="B4" s="16"/>
      <c r="C4" s="16"/>
      <c r="D4" s="16"/>
      <c r="E4" s="16"/>
      <c r="F4" s="16" t="s">
        <v>347</v>
      </c>
      <c r="G4" s="16"/>
      <c r="H4" s="16"/>
      <c r="I4" s="16"/>
      <c r="J4" s="16"/>
    </row>
    <row r="5" spans="1:10" ht="26.25" customHeight="1">
      <c r="A5" s="17" t="s">
        <v>200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24" customHeight="1">
      <c r="A6" s="16" t="s">
        <v>22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8.25" customHeight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0" ht="24" customHeight="1">
      <c r="A8" s="16"/>
      <c r="B8" s="18" t="s">
        <v>23</v>
      </c>
      <c r="C8" s="16"/>
      <c r="D8" s="16"/>
      <c r="E8" s="16"/>
      <c r="F8" s="16"/>
      <c r="G8" s="16"/>
      <c r="H8" s="16"/>
      <c r="I8" s="16"/>
      <c r="J8" s="16"/>
    </row>
    <row r="9" spans="1:10" ht="22.5">
      <c r="A9" s="16"/>
      <c r="B9" s="16" t="s">
        <v>24</v>
      </c>
      <c r="C9" s="16"/>
      <c r="D9" s="16"/>
      <c r="E9" s="16"/>
      <c r="F9" s="16"/>
      <c r="G9" s="16"/>
      <c r="H9" s="16"/>
      <c r="I9" s="16"/>
      <c r="J9" s="16"/>
    </row>
    <row r="10" spans="1:10" ht="22.5">
      <c r="A10" s="16" t="s">
        <v>201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22.5">
      <c r="A11" s="16" t="s">
        <v>202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22.5">
      <c r="A12" s="16" t="s">
        <v>25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22.5">
      <c r="A13" s="16" t="s">
        <v>26</v>
      </c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8.2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22.5">
      <c r="A15" s="16"/>
      <c r="B15" s="19" t="s">
        <v>27</v>
      </c>
      <c r="C15" s="16"/>
      <c r="D15" s="16"/>
      <c r="E15" s="16"/>
      <c r="F15" s="16"/>
      <c r="G15" s="16"/>
      <c r="H15" s="16"/>
      <c r="I15" s="16"/>
      <c r="J15" s="16"/>
    </row>
    <row r="16" spans="1:10" ht="22.5">
      <c r="A16" s="16"/>
      <c r="B16" s="16" t="s">
        <v>203</v>
      </c>
      <c r="C16" s="16"/>
      <c r="D16" s="16"/>
      <c r="E16" s="16"/>
      <c r="F16" s="16"/>
      <c r="G16" s="16"/>
      <c r="H16" s="16"/>
      <c r="I16" s="16"/>
      <c r="J16" s="16"/>
    </row>
    <row r="17" spans="1:10" ht="22.5">
      <c r="A17" s="16" t="s">
        <v>204</v>
      </c>
      <c r="B17" s="16"/>
      <c r="C17" s="16"/>
      <c r="D17" s="16"/>
      <c r="E17" s="16"/>
      <c r="F17" s="16"/>
      <c r="G17" s="16"/>
      <c r="H17" s="16"/>
      <c r="I17" s="16"/>
      <c r="J17" s="16"/>
    </row>
    <row r="18" spans="1:10" ht="22.5">
      <c r="A18" s="16" t="s">
        <v>28</v>
      </c>
      <c r="B18" s="16"/>
      <c r="C18" s="16"/>
      <c r="D18" s="16"/>
      <c r="E18" s="16"/>
      <c r="F18" s="16"/>
      <c r="G18" s="16"/>
      <c r="H18" s="16"/>
      <c r="I18" s="16"/>
      <c r="J18" s="16"/>
    </row>
    <row r="19" spans="1:10" ht="8.2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22.5">
      <c r="A20" s="16"/>
      <c r="B20" s="19" t="s">
        <v>29</v>
      </c>
      <c r="C20" s="16"/>
      <c r="D20" s="16"/>
      <c r="E20" s="16"/>
      <c r="F20" s="16"/>
      <c r="G20" s="16"/>
      <c r="H20" s="16"/>
      <c r="I20" s="16"/>
      <c r="J20" s="16"/>
    </row>
    <row r="21" spans="1:10" ht="22.5">
      <c r="A21" s="16"/>
      <c r="B21" s="16" t="s">
        <v>30</v>
      </c>
      <c r="C21" s="16"/>
      <c r="D21" s="16"/>
      <c r="E21" s="16"/>
      <c r="F21" s="16"/>
      <c r="G21" s="16"/>
      <c r="H21" s="16"/>
      <c r="I21" s="16"/>
      <c r="J21" s="16"/>
    </row>
    <row r="22" spans="1:10" ht="22.5">
      <c r="A22" s="16" t="s">
        <v>31</v>
      </c>
      <c r="B22" s="16"/>
      <c r="C22" s="16"/>
      <c r="D22" s="16"/>
      <c r="E22" s="16"/>
      <c r="F22" s="16"/>
      <c r="G22" s="16"/>
      <c r="H22" s="16"/>
      <c r="I22" s="16"/>
      <c r="J22" s="16"/>
    </row>
    <row r="23" spans="1:10" ht="22.5">
      <c r="A23" s="16" t="s">
        <v>32</v>
      </c>
      <c r="B23" s="16"/>
      <c r="C23" s="16"/>
      <c r="D23" s="16"/>
      <c r="E23" s="16"/>
      <c r="F23" s="16"/>
      <c r="G23" s="16"/>
      <c r="H23" s="16"/>
      <c r="I23" s="16"/>
      <c r="J23" s="16"/>
    </row>
    <row r="24" spans="1:10" ht="22.5">
      <c r="A24" s="16" t="s">
        <v>33</v>
      </c>
      <c r="B24" s="16"/>
      <c r="C24" s="16"/>
      <c r="D24" s="16"/>
      <c r="E24" s="16"/>
      <c r="F24" s="16"/>
      <c r="G24" s="16"/>
      <c r="H24" s="16"/>
      <c r="I24" s="16"/>
      <c r="J24" s="16"/>
    </row>
    <row r="25" spans="1:10" ht="22.5">
      <c r="A25" s="16" t="s">
        <v>34</v>
      </c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8.2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22.5">
      <c r="A27" s="16"/>
      <c r="B27" s="19" t="s">
        <v>35</v>
      </c>
      <c r="C27" s="16"/>
      <c r="D27" s="16"/>
      <c r="E27" s="16"/>
      <c r="F27" s="16"/>
      <c r="G27" s="16"/>
      <c r="H27" s="16"/>
      <c r="I27" s="16"/>
      <c r="J27" s="16"/>
    </row>
    <row r="28" spans="1:10" ht="22.5">
      <c r="A28" s="16"/>
      <c r="B28" s="16" t="s">
        <v>240</v>
      </c>
      <c r="C28" s="16"/>
      <c r="D28" s="16"/>
      <c r="E28" s="16"/>
      <c r="F28" s="16"/>
      <c r="G28" s="16"/>
      <c r="H28" s="16"/>
      <c r="I28" s="16"/>
      <c r="J28" s="16"/>
    </row>
    <row r="29" spans="1:10" ht="22.5">
      <c r="A29" s="16" t="s">
        <v>36</v>
      </c>
      <c r="B29" s="16"/>
      <c r="C29" s="16"/>
      <c r="D29" s="16"/>
      <c r="E29" s="16"/>
      <c r="F29" s="16"/>
      <c r="G29" s="16"/>
      <c r="H29" s="16"/>
      <c r="I29" s="16"/>
      <c r="J29" s="16"/>
    </row>
    <row r="30" spans="1:10" ht="8.2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</row>
    <row r="31" spans="1:10" ht="22.5">
      <c r="A31" s="16"/>
      <c r="B31" s="19" t="s">
        <v>37</v>
      </c>
      <c r="C31" s="16"/>
      <c r="D31" s="16"/>
      <c r="E31" s="16"/>
      <c r="F31" s="16"/>
      <c r="G31" s="16"/>
      <c r="H31" s="16"/>
      <c r="I31" s="16"/>
      <c r="J31" s="16"/>
    </row>
    <row r="32" spans="1:10" ht="22.5">
      <c r="A32" s="16"/>
      <c r="B32" s="16" t="s">
        <v>38</v>
      </c>
      <c r="C32" s="16"/>
      <c r="D32" s="16"/>
      <c r="E32" s="16"/>
      <c r="F32" s="16"/>
      <c r="G32" s="16"/>
      <c r="H32" s="16"/>
      <c r="I32" s="16"/>
      <c r="J32" s="16"/>
    </row>
    <row r="33" spans="1:10" ht="22.5">
      <c r="A33" s="16"/>
      <c r="B33" s="16"/>
      <c r="C33" s="16"/>
      <c r="D33" s="16"/>
      <c r="E33" s="16"/>
      <c r="F33" s="16"/>
      <c r="G33" s="16"/>
      <c r="H33" s="16"/>
      <c r="I33" s="16"/>
      <c r="J33" s="16"/>
    </row>
    <row r="34" spans="1:10" ht="22.5">
      <c r="A34" s="274" t="s">
        <v>166</v>
      </c>
      <c r="B34" s="274"/>
      <c r="C34" s="274"/>
      <c r="D34" s="274"/>
      <c r="E34" s="274"/>
      <c r="F34" s="274"/>
      <c r="G34" s="274"/>
      <c r="H34" s="16"/>
      <c r="I34" s="16"/>
      <c r="J34" s="16"/>
    </row>
    <row r="35" spans="1:10" ht="22.5">
      <c r="A35" s="274" t="s">
        <v>183</v>
      </c>
      <c r="B35" s="274"/>
      <c r="C35" s="274"/>
      <c r="D35" s="274"/>
      <c r="E35" s="274"/>
      <c r="F35" s="274"/>
      <c r="G35" s="16"/>
      <c r="H35" s="16"/>
      <c r="I35" s="16"/>
      <c r="J35" s="16"/>
    </row>
    <row r="36" spans="1:10" ht="22.5">
      <c r="A36" s="274" t="s">
        <v>167</v>
      </c>
      <c r="B36" s="274"/>
      <c r="C36" s="274"/>
      <c r="D36" s="274"/>
      <c r="E36" s="274"/>
      <c r="F36" s="274"/>
      <c r="G36" s="16"/>
      <c r="H36" s="16"/>
      <c r="I36" s="16"/>
      <c r="J36" s="16"/>
    </row>
    <row r="37" spans="1:10" ht="22.5">
      <c r="A37" s="16"/>
      <c r="B37" s="16"/>
      <c r="C37" s="16"/>
      <c r="D37" s="16"/>
      <c r="E37" s="16"/>
      <c r="G37" s="16"/>
      <c r="H37" s="16"/>
      <c r="I37" s="16"/>
      <c r="J37" s="16"/>
    </row>
    <row r="38" spans="1:10" ht="22.5">
      <c r="A38" s="16"/>
      <c r="B38" s="16"/>
      <c r="C38" s="16"/>
      <c r="D38" s="16"/>
      <c r="E38" s="16"/>
      <c r="F38" s="16"/>
      <c r="G38" s="19" t="s">
        <v>39</v>
      </c>
      <c r="H38" s="19"/>
      <c r="I38" s="16"/>
      <c r="J38" s="16"/>
    </row>
    <row r="39" spans="1:10" ht="22.5">
      <c r="A39" s="16" t="s">
        <v>45</v>
      </c>
      <c r="B39" s="16"/>
      <c r="C39" s="16"/>
      <c r="D39" s="16"/>
      <c r="E39" s="16"/>
      <c r="F39" s="16" t="s">
        <v>104</v>
      </c>
      <c r="G39" s="16"/>
      <c r="H39" s="16"/>
      <c r="I39" s="16"/>
      <c r="J39" s="16"/>
    </row>
    <row r="40" spans="1:10" ht="22.5">
      <c r="A40" s="16" t="s">
        <v>184</v>
      </c>
      <c r="B40" s="16"/>
      <c r="C40" s="16"/>
      <c r="D40" s="16"/>
      <c r="E40" s="16"/>
      <c r="F40" s="16" t="s">
        <v>168</v>
      </c>
      <c r="G40" s="16"/>
      <c r="H40" s="16"/>
      <c r="I40" s="16"/>
      <c r="J40" s="16"/>
    </row>
    <row r="41" spans="1:10" ht="22.5">
      <c r="A41" s="16" t="s">
        <v>40</v>
      </c>
      <c r="B41" s="16"/>
      <c r="C41" s="16"/>
      <c r="D41" s="16"/>
      <c r="E41" s="16"/>
      <c r="F41" s="274" t="s">
        <v>102</v>
      </c>
      <c r="G41" s="274"/>
      <c r="H41" s="274"/>
      <c r="I41" s="274"/>
      <c r="J41" s="274"/>
    </row>
    <row r="42" spans="1:10" ht="22.5">
      <c r="A42" s="16"/>
      <c r="B42" s="16"/>
      <c r="C42" s="16"/>
      <c r="D42" s="16"/>
      <c r="E42" s="16"/>
      <c r="F42" s="274"/>
      <c r="G42" s="274"/>
      <c r="H42" s="274"/>
      <c r="I42" s="274"/>
      <c r="J42" s="274"/>
    </row>
  </sheetData>
  <sheetProtection/>
  <mergeCells count="5">
    <mergeCell ref="F42:J42"/>
    <mergeCell ref="A34:G34"/>
    <mergeCell ref="A35:F35"/>
    <mergeCell ref="A36:F36"/>
    <mergeCell ref="F41:J41"/>
  </mergeCells>
  <printOptions/>
  <pageMargins left="0.9448818897637796" right="0.7480314960629921" top="0.2755905511811024" bottom="0.31496062992125984" header="0.2755905511811024" footer="0.2755905511811024"/>
  <pageSetup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3"/>
  <sheetViews>
    <sheetView tabSelected="1" zoomScalePageLayoutView="0" workbookViewId="0" topLeftCell="A4">
      <selection activeCell="O6" sqref="O6"/>
    </sheetView>
  </sheetViews>
  <sheetFormatPr defaultColWidth="9.140625" defaultRowHeight="21.75"/>
  <cols>
    <col min="2" max="2" width="6.57421875" style="0" customWidth="1"/>
    <col min="3" max="3" width="26.00390625" style="0" customWidth="1"/>
    <col min="7" max="7" width="13.28125" style="0" customWidth="1"/>
    <col min="8" max="10" width="3.7109375" style="0" customWidth="1"/>
    <col min="11" max="11" width="6.8515625" style="0" customWidth="1"/>
    <col min="12" max="12" width="3.57421875" style="0" customWidth="1"/>
    <col min="15" max="15" width="12.7109375" style="0" customWidth="1"/>
    <col min="16" max="16" width="10.421875" style="0" customWidth="1"/>
  </cols>
  <sheetData>
    <row r="2" spans="1:5" ht="21.75">
      <c r="A2" s="27"/>
      <c r="B2" s="28"/>
      <c r="C2" s="28"/>
      <c r="D2" s="28"/>
      <c r="E2" s="28"/>
    </row>
    <row r="3" spans="1:5" ht="21.75">
      <c r="A3" s="28"/>
      <c r="B3" s="28"/>
      <c r="C3" s="28"/>
      <c r="D3" s="28"/>
      <c r="E3" s="28"/>
    </row>
    <row r="4" spans="1:5" ht="21.75">
      <c r="A4" s="28"/>
      <c r="B4" s="28"/>
      <c r="C4" s="28"/>
      <c r="D4" s="28"/>
      <c r="E4" s="28"/>
    </row>
    <row r="5" spans="1:5" ht="21.75">
      <c r="A5" s="28"/>
      <c r="B5" s="28"/>
      <c r="C5" s="28"/>
      <c r="D5" s="28"/>
      <c r="E5" s="28"/>
    </row>
    <row r="6" spans="1:11" s="16" customFormat="1" ht="23.25">
      <c r="A6" s="273" t="s">
        <v>81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</row>
    <row r="7" spans="1:11" s="16" customFormat="1" ht="23.25">
      <c r="A7" s="273" t="s">
        <v>348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</row>
    <row r="8" spans="1:11" s="16" customFormat="1" ht="21.75">
      <c r="A8" s="274" t="s">
        <v>82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</row>
    <row r="9" s="16" customFormat="1" ht="21.75"/>
    <row r="10" spans="1:12" s="16" customFormat="1" ht="23.25">
      <c r="A10" s="271" t="s">
        <v>87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</row>
    <row r="11" spans="1:12" s="16" customFormat="1" ht="23.25">
      <c r="A11" s="272" t="s">
        <v>349</v>
      </c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14"/>
    </row>
    <row r="12" spans="1:12" s="16" customFormat="1" ht="23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s="16" customFormat="1" ht="23.25">
      <c r="A13" s="272" t="s">
        <v>205</v>
      </c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</row>
    <row r="14" spans="1:12" s="16" customFormat="1" ht="23.25">
      <c r="A14" s="272" t="s">
        <v>88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14"/>
    </row>
    <row r="15" spans="1:12" s="16" customFormat="1" ht="23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s="16" customFormat="1" ht="23.25">
      <c r="A16" s="14"/>
      <c r="B16" s="14"/>
      <c r="C16" s="14" t="s">
        <v>85</v>
      </c>
      <c r="D16" s="14"/>
      <c r="E16" s="14"/>
      <c r="F16" s="14"/>
      <c r="G16" s="14"/>
      <c r="H16" s="14"/>
      <c r="I16" s="14"/>
      <c r="J16" s="14"/>
      <c r="K16" s="14"/>
      <c r="L16" s="14"/>
    </row>
    <row r="17" spans="1:12" s="16" customFormat="1" ht="23.25">
      <c r="A17" s="14"/>
      <c r="B17" s="14"/>
      <c r="C17" s="14"/>
      <c r="D17" s="14" t="s">
        <v>350</v>
      </c>
      <c r="E17" s="14"/>
      <c r="F17" s="14"/>
      <c r="G17" s="14"/>
      <c r="H17" s="14"/>
      <c r="I17" s="14"/>
      <c r="J17" s="14"/>
      <c r="K17" s="14"/>
      <c r="L17" s="14"/>
    </row>
    <row r="18" spans="1:12" s="16" customFormat="1" ht="23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s="16" customFormat="1" ht="23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s="16" customFormat="1" ht="23.25">
      <c r="A20" s="14"/>
      <c r="B20" s="14"/>
      <c r="C20" s="14"/>
      <c r="D20" s="14"/>
      <c r="E20" s="14" t="s">
        <v>86</v>
      </c>
      <c r="F20" s="14"/>
      <c r="G20" s="14"/>
      <c r="H20" s="14"/>
      <c r="I20" s="14"/>
      <c r="J20" s="14"/>
      <c r="K20" s="14"/>
      <c r="L20" s="14"/>
    </row>
    <row r="21" spans="1:12" s="16" customFormat="1" ht="23.25">
      <c r="A21" s="14"/>
      <c r="B21" s="14"/>
      <c r="C21" s="14"/>
      <c r="D21" s="14"/>
      <c r="E21" s="14"/>
      <c r="F21" s="14" t="s">
        <v>169</v>
      </c>
      <c r="G21" s="14"/>
      <c r="H21" s="14"/>
      <c r="I21" s="14"/>
      <c r="J21" s="14"/>
      <c r="K21" s="14"/>
      <c r="L21" s="14"/>
    </row>
    <row r="22" spans="1:12" s="16" customFormat="1" ht="23.25">
      <c r="A22" s="14"/>
      <c r="B22" s="14"/>
      <c r="C22" s="14"/>
      <c r="D22" s="14"/>
      <c r="E22" s="271" t="s">
        <v>103</v>
      </c>
      <c r="F22" s="271"/>
      <c r="G22" s="271"/>
      <c r="H22" s="271"/>
      <c r="I22" s="271"/>
      <c r="J22" s="14"/>
      <c r="K22" s="14"/>
      <c r="L22" s="14"/>
    </row>
    <row r="23" spans="1:12" s="16" customFormat="1" ht="23.25">
      <c r="A23" s="14"/>
      <c r="B23" s="14"/>
      <c r="C23" s="14"/>
      <c r="D23" s="14"/>
      <c r="E23" s="271"/>
      <c r="F23" s="271"/>
      <c r="G23" s="271"/>
      <c r="H23" s="271"/>
      <c r="I23" s="271"/>
      <c r="J23" s="14"/>
      <c r="K23" s="14"/>
      <c r="L23" s="14"/>
    </row>
    <row r="24" s="16" customFormat="1" ht="21.75"/>
    <row r="25" s="16" customFormat="1" ht="21.75"/>
    <row r="26" s="16" customFormat="1" ht="21.75"/>
    <row r="27" s="16" customFormat="1" ht="21.75"/>
    <row r="28" s="16" customFormat="1" ht="21.75"/>
    <row r="29" s="16" customFormat="1" ht="21.75"/>
    <row r="30" s="16" customFormat="1" ht="21.75"/>
    <row r="31" s="16" customFormat="1" ht="21.75"/>
    <row r="32" s="16" customFormat="1" ht="21.75"/>
    <row r="33" s="16" customFormat="1" ht="21.75"/>
    <row r="34" s="16" customFormat="1" ht="21.75"/>
    <row r="35" s="16" customFormat="1" ht="21.75"/>
    <row r="36" s="16" customFormat="1" ht="21.75"/>
    <row r="37" s="16" customFormat="1" ht="21.75"/>
    <row r="38" s="16" customFormat="1" ht="21.75"/>
    <row r="39" s="16" customFormat="1" ht="21.75"/>
    <row r="40" s="16" customFormat="1" ht="21.75"/>
    <row r="41" s="16" customFormat="1" ht="21.75"/>
    <row r="42" s="16" customFormat="1" ht="21.75"/>
    <row r="43" s="16" customFormat="1" ht="21.75"/>
    <row r="44" s="16" customFormat="1" ht="21.75"/>
    <row r="45" s="16" customFormat="1" ht="21.75"/>
    <row r="46" s="16" customFormat="1" ht="21.75"/>
    <row r="47" s="16" customFormat="1" ht="21.75"/>
    <row r="48" s="16" customFormat="1" ht="21.75"/>
    <row r="49" s="16" customFormat="1" ht="21.75"/>
    <row r="50" s="16" customFormat="1" ht="21.75"/>
    <row r="51" s="16" customFormat="1" ht="21.75"/>
    <row r="52" s="16" customFormat="1" ht="21.75"/>
    <row r="53" s="16" customFormat="1" ht="21.75"/>
    <row r="54" s="16" customFormat="1" ht="21.75"/>
    <row r="55" s="16" customFormat="1" ht="21.75"/>
    <row r="56" s="16" customFormat="1" ht="21.75"/>
    <row r="57" s="16" customFormat="1" ht="21.75"/>
    <row r="58" s="16" customFormat="1" ht="21.75"/>
    <row r="59" s="16" customFormat="1" ht="21.75"/>
    <row r="60" s="16" customFormat="1" ht="21.75"/>
    <row r="61" s="16" customFormat="1" ht="21.75"/>
    <row r="62" s="16" customFormat="1" ht="21.75"/>
    <row r="63" s="16" customFormat="1" ht="21.75"/>
    <row r="64" s="16" customFormat="1" ht="21.75"/>
    <row r="65" s="16" customFormat="1" ht="21.75"/>
    <row r="66" s="16" customFormat="1" ht="21.75"/>
    <row r="67" s="16" customFormat="1" ht="21.75"/>
    <row r="68" s="16" customFormat="1" ht="21.75"/>
    <row r="69" s="16" customFormat="1" ht="21.75"/>
    <row r="70" s="16" customFormat="1" ht="21.75"/>
    <row r="71" s="16" customFormat="1" ht="21.75"/>
    <row r="72" s="16" customFormat="1" ht="21.75"/>
    <row r="73" s="16" customFormat="1" ht="21.75"/>
    <row r="74" s="16" customFormat="1" ht="21.75"/>
    <row r="75" s="16" customFormat="1" ht="21.75"/>
    <row r="76" s="16" customFormat="1" ht="21.75"/>
    <row r="77" s="16" customFormat="1" ht="21.75"/>
  </sheetData>
  <sheetProtection/>
  <mergeCells count="9">
    <mergeCell ref="E23:I23"/>
    <mergeCell ref="A14:K14"/>
    <mergeCell ref="A6:K6"/>
    <mergeCell ref="A7:K7"/>
    <mergeCell ref="A8:K8"/>
    <mergeCell ref="A10:L10"/>
    <mergeCell ref="A11:K11"/>
    <mergeCell ref="A13:L13"/>
    <mergeCell ref="E22:I22"/>
  </mergeCells>
  <printOptions/>
  <pageMargins left="0.7480314960629921" right="0.35433070866141736" top="0.31496062992125984" bottom="0.35433070866141736" header="0.275590551181102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ผู้ใช้ที่พึงพอใจใน Microsoft Office</dc:creator>
  <cp:keywords/>
  <dc:description/>
  <cp:lastModifiedBy>Corporate Edition</cp:lastModifiedBy>
  <cp:lastPrinted>2017-03-15T08:35:37Z</cp:lastPrinted>
  <dcterms:created xsi:type="dcterms:W3CDTF">2005-01-28T03:20:32Z</dcterms:created>
  <dcterms:modified xsi:type="dcterms:W3CDTF">2017-03-15T09:08:07Z</dcterms:modified>
  <cp:category/>
  <cp:version/>
  <cp:contentType/>
  <cp:contentStatus/>
</cp:coreProperties>
</file>